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90" windowWidth="11295" windowHeight="5970"/>
  </bookViews>
  <sheets>
    <sheet name="Puesto 1-32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'Puesto 1-32'!$A$5:$R$33</definedName>
    <definedName name="_Key1" hidden="1">[1]Sheet2!$U$7</definedName>
    <definedName name="_Order1" hidden="1">0</definedName>
    <definedName name="_Sort" hidden="1">[1]Sheet2!$B$7:$U$37</definedName>
    <definedName name="_xlnm.Print_Area" localSheetId="0">'Puesto 1-32'!$A$1:$R$53</definedName>
    <definedName name="_xlnm.Print_Titles" localSheetId="0">'Puesto 1-32'!$1:$7</definedName>
  </definedNames>
  <calcPr calcId="125725"/>
</workbook>
</file>

<file path=xl/calcChain.xml><?xml version="1.0" encoding="utf-8"?>
<calcChain xmlns="http://schemas.openxmlformats.org/spreadsheetml/2006/main">
  <c r="M18" i="3"/>
  <c r="M55"/>
  <c r="U53" s="1"/>
  <c r="F44"/>
  <c r="J44"/>
  <c r="M44"/>
  <c r="P44"/>
  <c r="F45"/>
  <c r="J45"/>
  <c r="M45"/>
  <c r="P45"/>
  <c r="F48"/>
  <c r="S44" s="1"/>
  <c r="J48"/>
  <c r="M48"/>
  <c r="P48"/>
  <c r="T44"/>
  <c r="U44"/>
  <c r="F50"/>
  <c r="J50"/>
  <c r="M50"/>
  <c r="P50"/>
  <c r="F51"/>
  <c r="J51"/>
  <c r="T51" s="1"/>
  <c r="M51"/>
  <c r="U51" s="1"/>
  <c r="P51"/>
  <c r="F53"/>
  <c r="J53"/>
  <c r="M53"/>
  <c r="P53"/>
  <c r="V51" s="1"/>
  <c r="S51"/>
  <c r="F54"/>
  <c r="J54"/>
  <c r="M54"/>
  <c r="P54"/>
  <c r="F55"/>
  <c r="J55"/>
  <c r="P55"/>
  <c r="V55" s="1"/>
  <c r="T53"/>
  <c r="F27"/>
  <c r="J27"/>
  <c r="M27"/>
  <c r="P27"/>
  <c r="F36"/>
  <c r="J36"/>
  <c r="T54" s="1"/>
  <c r="M36"/>
  <c r="P36"/>
  <c r="V54" s="1"/>
  <c r="U54"/>
  <c r="F37"/>
  <c r="S55" s="1"/>
  <c r="J37"/>
  <c r="T55" s="1"/>
  <c r="M37"/>
  <c r="P37"/>
  <c r="F56"/>
  <c r="S56" s="1"/>
  <c r="J56"/>
  <c r="T56" s="1"/>
  <c r="M56"/>
  <c r="P56"/>
  <c r="V56" s="1"/>
  <c r="U56"/>
  <c r="F57"/>
  <c r="S57" s="1"/>
  <c r="J57"/>
  <c r="T57" s="1"/>
  <c r="M57"/>
  <c r="U57" s="1"/>
  <c r="P57"/>
  <c r="V57" s="1"/>
  <c r="F58"/>
  <c r="S58" s="1"/>
  <c r="J58"/>
  <c r="T58" s="1"/>
  <c r="M58"/>
  <c r="P58"/>
  <c r="V58" s="1"/>
  <c r="U58"/>
  <c r="F59"/>
  <c r="S59" s="1"/>
  <c r="J59"/>
  <c r="T59" s="1"/>
  <c r="M59"/>
  <c r="P59"/>
  <c r="V59" s="1"/>
  <c r="U59"/>
  <c r="F60"/>
  <c r="J60"/>
  <c r="T60" s="1"/>
  <c r="M60"/>
  <c r="U60" s="1"/>
  <c r="P60"/>
  <c r="V60" s="1"/>
  <c r="S60"/>
  <c r="U55" l="1"/>
  <c r="R55" s="1"/>
  <c r="V53"/>
  <c r="S53"/>
  <c r="S54"/>
  <c r="R54" s="1"/>
  <c r="V44"/>
  <c r="R60"/>
  <c r="R59"/>
  <c r="R58"/>
  <c r="R57"/>
  <c r="R56"/>
  <c r="R53"/>
  <c r="R51"/>
  <c r="R44"/>
  <c r="F52" l="1"/>
  <c r="S52" s="1"/>
  <c r="J52"/>
  <c r="T52" s="1"/>
  <c r="M52"/>
  <c r="U52" s="1"/>
  <c r="P52"/>
  <c r="V52" s="1"/>
  <c r="F31"/>
  <c r="J31"/>
  <c r="M31"/>
  <c r="P31"/>
  <c r="F41"/>
  <c r="S41" s="1"/>
  <c r="J41"/>
  <c r="T41" s="1"/>
  <c r="M41"/>
  <c r="U41" s="1"/>
  <c r="P41"/>
  <c r="V41" s="1"/>
  <c r="F40"/>
  <c r="J40"/>
  <c r="M40"/>
  <c r="P40"/>
  <c r="S37"/>
  <c r="T37"/>
  <c r="U37"/>
  <c r="V37"/>
  <c r="F42"/>
  <c r="S42" s="1"/>
  <c r="J42"/>
  <c r="M42"/>
  <c r="U42" s="1"/>
  <c r="P42"/>
  <c r="V42" s="1"/>
  <c r="F43"/>
  <c r="J43"/>
  <c r="M43"/>
  <c r="P43"/>
  <c r="S40"/>
  <c r="U40"/>
  <c r="T42" l="1"/>
  <c r="R42" s="1"/>
  <c r="V40"/>
  <c r="T40"/>
  <c r="R37"/>
  <c r="R40"/>
  <c r="R41"/>
  <c r="M26" l="1"/>
  <c r="M32"/>
  <c r="U23" s="1"/>
  <c r="M11"/>
  <c r="U10" s="1"/>
  <c r="M10"/>
  <c r="M16"/>
  <c r="M12"/>
  <c r="M30"/>
  <c r="U30" s="1"/>
  <c r="M17"/>
  <c r="M15"/>
  <c r="U15" s="1"/>
  <c r="M14"/>
  <c r="U14" s="1"/>
  <c r="M9"/>
  <c r="U13" s="1"/>
  <c r="M39"/>
  <c r="U39" s="1"/>
  <c r="M23"/>
  <c r="M20"/>
  <c r="U20" s="1"/>
  <c r="M25"/>
  <c r="U25" s="1"/>
  <c r="M29"/>
  <c r="M21"/>
  <c r="M35"/>
  <c r="U33" s="1"/>
  <c r="M49"/>
  <c r="M13"/>
  <c r="M33"/>
  <c r="M24"/>
  <c r="M19"/>
  <c r="U19" s="1"/>
  <c r="M38"/>
  <c r="U38" s="1"/>
  <c r="M47"/>
  <c r="M28"/>
  <c r="U48" s="1"/>
  <c r="M22"/>
  <c r="U27" s="1"/>
  <c r="M46"/>
  <c r="U46" s="1"/>
  <c r="M34"/>
  <c r="U24"/>
  <c r="U26"/>
  <c r="U29"/>
  <c r="U50"/>
  <c r="U11"/>
  <c r="U43"/>
  <c r="U17"/>
  <c r="U16"/>
  <c r="U31"/>
  <c r="U18"/>
  <c r="U21"/>
  <c r="U22"/>
  <c r="U36"/>
  <c r="U28" l="1"/>
  <c r="U35"/>
  <c r="U49"/>
  <c r="U47"/>
  <c r="U9"/>
  <c r="U32"/>
  <c r="U34"/>
  <c r="U45"/>
  <c r="P28"/>
  <c r="J28"/>
  <c r="F28"/>
  <c r="P38"/>
  <c r="V38" s="1"/>
  <c r="J38"/>
  <c r="T38" s="1"/>
  <c r="F38"/>
  <c r="S38" s="1"/>
  <c r="P19"/>
  <c r="J19"/>
  <c r="F19"/>
  <c r="P13"/>
  <c r="J13"/>
  <c r="F13"/>
  <c r="P29"/>
  <c r="J29"/>
  <c r="F29"/>
  <c r="F18"/>
  <c r="F20" l="1"/>
  <c r="J20"/>
  <c r="P20"/>
  <c r="F49"/>
  <c r="J49"/>
  <c r="P49"/>
  <c r="F24"/>
  <c r="J24"/>
  <c r="P24"/>
  <c r="F34"/>
  <c r="S34" s="1"/>
  <c r="J34"/>
  <c r="T34" s="1"/>
  <c r="P34"/>
  <c r="V34" s="1"/>
  <c r="U12"/>
  <c r="P17"/>
  <c r="J17"/>
  <c r="F17"/>
  <c r="F35"/>
  <c r="J35"/>
  <c r="P35"/>
  <c r="F23"/>
  <c r="F47"/>
  <c r="S47" s="1"/>
  <c r="F10"/>
  <c r="F22"/>
  <c r="F21"/>
  <c r="J10"/>
  <c r="J22"/>
  <c r="J21"/>
  <c r="P10"/>
  <c r="P22"/>
  <c r="P21"/>
  <c r="P18"/>
  <c r="P32"/>
  <c r="P30"/>
  <c r="V30" s="1"/>
  <c r="P39"/>
  <c r="V39" s="1"/>
  <c r="P46"/>
  <c r="V46" s="1"/>
  <c r="P33"/>
  <c r="P9"/>
  <c r="P47"/>
  <c r="V47" s="1"/>
  <c r="P12"/>
  <c r="P16"/>
  <c r="P14"/>
  <c r="P11"/>
  <c r="P23"/>
  <c r="P25"/>
  <c r="P26"/>
  <c r="P15"/>
  <c r="J16"/>
  <c r="J14"/>
  <c r="J11"/>
  <c r="J23"/>
  <c r="F12"/>
  <c r="F16"/>
  <c r="F14"/>
  <c r="F11"/>
  <c r="J30"/>
  <c r="J9"/>
  <c r="J18"/>
  <c r="J26"/>
  <c r="J25"/>
  <c r="J46"/>
  <c r="T46" s="1"/>
  <c r="J39"/>
  <c r="J12"/>
  <c r="T26" s="1"/>
  <c r="J33"/>
  <c r="T15" s="1"/>
  <c r="J32"/>
  <c r="T13" s="1"/>
  <c r="J47"/>
  <c r="J15"/>
  <c r="T49" s="1"/>
  <c r="F32"/>
  <c r="F30"/>
  <c r="S30" s="1"/>
  <c r="F46"/>
  <c r="S35"/>
  <c r="F33"/>
  <c r="F26"/>
  <c r="F9"/>
  <c r="F25"/>
  <c r="F39"/>
  <c r="F15"/>
  <c r="T20" l="1"/>
  <c r="T47"/>
  <c r="R47" s="1"/>
  <c r="T35"/>
  <c r="S22"/>
  <c r="S43"/>
  <c r="S39"/>
  <c r="T10"/>
  <c r="T30"/>
  <c r="S14"/>
  <c r="S46"/>
  <c r="R46" s="1"/>
  <c r="T11"/>
  <c r="T39"/>
  <c r="V49"/>
  <c r="V12"/>
  <c r="R12" s="1"/>
  <c r="T36"/>
  <c r="V29"/>
  <c r="T12"/>
  <c r="T19"/>
  <c r="T29"/>
  <c r="V24"/>
  <c r="V26"/>
  <c r="V43"/>
  <c r="V10"/>
  <c r="S25"/>
  <c r="V48"/>
  <c r="V45"/>
  <c r="T48"/>
  <c r="T45"/>
  <c r="S45"/>
  <c r="S21"/>
  <c r="V15"/>
  <c r="V35"/>
  <c r="V17"/>
  <c r="V33"/>
  <c r="T17"/>
  <c r="R16" s="1"/>
  <c r="T33"/>
  <c r="V16"/>
  <c r="T16"/>
  <c r="S32"/>
  <c r="T43"/>
  <c r="V36"/>
  <c r="V27"/>
  <c r="T23"/>
  <c r="T50"/>
  <c r="T24"/>
  <c r="V20"/>
  <c r="V50"/>
  <c r="V11"/>
  <c r="V23"/>
  <c r="V19"/>
  <c r="V13"/>
  <c r="R9" s="1"/>
  <c r="T9"/>
  <c r="V9"/>
  <c r="T27"/>
  <c r="V18"/>
  <c r="T18"/>
  <c r="V31"/>
  <c r="T31"/>
  <c r="R30" s="1"/>
  <c r="V28"/>
  <c r="T28"/>
  <c r="V25"/>
  <c r="T25"/>
  <c r="V22"/>
  <c r="R23" s="1"/>
  <c r="T22"/>
  <c r="V21"/>
  <c r="T21"/>
  <c r="V32"/>
  <c r="R34" s="1"/>
  <c r="T32"/>
  <c r="V14"/>
  <c r="T14"/>
  <c r="S49"/>
  <c r="R49" s="1"/>
  <c r="S11"/>
  <c r="S23"/>
  <c r="S19"/>
  <c r="S50"/>
  <c r="R50" s="1"/>
  <c r="S12"/>
  <c r="S15"/>
  <c r="S36"/>
  <c r="S10"/>
  <c r="R11" s="1"/>
  <c r="S13"/>
  <c r="S24"/>
  <c r="S29"/>
  <c r="S26"/>
  <c r="R26" s="1"/>
  <c r="S17"/>
  <c r="S33"/>
  <c r="S48"/>
  <c r="S20"/>
  <c r="R20" s="1"/>
  <c r="S16"/>
  <c r="S9"/>
  <c r="S27"/>
  <c r="R27" s="1"/>
  <c r="S18"/>
  <c r="S31"/>
  <c r="S28"/>
  <c r="R14"/>
  <c r="R32"/>
  <c r="R22"/>
  <c r="R18" l="1"/>
  <c r="R21"/>
  <c r="R10"/>
  <c r="R31"/>
  <c r="R25"/>
  <c r="R48"/>
  <c r="R39"/>
  <c r="R36"/>
  <c r="R15"/>
  <c r="R35"/>
  <c r="R17"/>
  <c r="R45"/>
  <c r="R43"/>
  <c r="R33"/>
  <c r="R24"/>
  <c r="R52"/>
  <c r="R28"/>
  <c r="R13"/>
  <c r="R19"/>
  <c r="R38"/>
  <c r="R29"/>
</calcChain>
</file>

<file path=xl/sharedStrings.xml><?xml version="1.0" encoding="utf-8"?>
<sst xmlns="http://schemas.openxmlformats.org/spreadsheetml/2006/main" count="131" uniqueCount="77">
  <si>
    <t>Puesto</t>
  </si>
  <si>
    <t>Score</t>
  </si>
  <si>
    <t>Bonus</t>
  </si>
  <si>
    <t>Puntos</t>
  </si>
  <si>
    <t>Match</t>
  </si>
  <si>
    <t>Año</t>
  </si>
  <si>
    <t>VBSP</t>
  </si>
  <si>
    <t>Cto. Nal. Individual España Femenino</t>
  </si>
  <si>
    <t>Cadete 2</t>
  </si>
  <si>
    <t>Girl 2</t>
  </si>
  <si>
    <t>Girl 1</t>
  </si>
  <si>
    <t xml:space="preserve">OLARRA MUJIKA, Ainhoa </t>
  </si>
  <si>
    <t xml:space="preserve">SOBRON GALMES, Luna </t>
  </si>
  <si>
    <t xml:space="preserve">LEE, Ha Rang </t>
  </si>
  <si>
    <t xml:space="preserve">ESCURIOLA MARTINEZ, Natalia </t>
  </si>
  <si>
    <t xml:space="preserve">BAENA SANCHEZ, Clara </t>
  </si>
  <si>
    <t>TOTAL</t>
  </si>
  <si>
    <t>Apellidos y Nombre</t>
  </si>
  <si>
    <t>Posición</t>
  </si>
  <si>
    <t>VALIENTE MARTÍNEZ, Eva</t>
  </si>
  <si>
    <t>JONAMA ROVIRA, Andrea</t>
  </si>
  <si>
    <t>EL VALLE</t>
  </si>
  <si>
    <t>ITURRIOS SERVERA, Nuria</t>
  </si>
  <si>
    <t>BARQUÍN AROZAMENA, Celia</t>
  </si>
  <si>
    <t>MUSTIENES FERRER, Paula</t>
  </si>
  <si>
    <t>SÁNCHEZ FERNÁNDEZ, Sonia</t>
  </si>
  <si>
    <t>VELASCO FERNÁNDEZ, María</t>
  </si>
  <si>
    <t>PERIS MENEU, Gracel</t>
  </si>
  <si>
    <t>ROLLAN BIURRARENA, Irene</t>
  </si>
  <si>
    <t>SANJUAN GUTIERREZ, Covadonga</t>
  </si>
  <si>
    <t>Infantil 2</t>
  </si>
  <si>
    <t>PASARIN OLALLA, Alejandra</t>
  </si>
  <si>
    <t xml:space="preserve">RANKING NACIONAL GIRL (Sub -18) 2012 </t>
  </si>
  <si>
    <t>Int. España Strokeplay</t>
  </si>
  <si>
    <t>ALICANTE GOLF</t>
  </si>
  <si>
    <t>EL ENCIN</t>
  </si>
  <si>
    <t>Edad</t>
  </si>
  <si>
    <t>Categ.</t>
  </si>
  <si>
    <t>Cto. Internacional España COPA SM LA REINA</t>
  </si>
  <si>
    <t>Campeonato de Madrid Femenino</t>
  </si>
  <si>
    <t>VIDAU GETAN, Carmen</t>
  </si>
  <si>
    <t>PÉREZ IGUARÁN, Cristina</t>
  </si>
  <si>
    <t>SAINZ DELGADO, Carmen</t>
  </si>
  <si>
    <t>PÉREZ SANMARTIN, Marta</t>
  </si>
  <si>
    <t>ANDRÉS LANDALUCE, Julia</t>
  </si>
  <si>
    <t>TRILLO GALINDO, Marta</t>
  </si>
  <si>
    <t>SANJUAN GUTIÉRREZ, Ana</t>
  </si>
  <si>
    <t>NAVARRO MORILLA, Sara</t>
  </si>
  <si>
    <t>PELÁEZ TRIVIÑO, Ana</t>
  </si>
  <si>
    <t>BASCUAS MARCUELLO, Isabel</t>
  </si>
  <si>
    <t>MARTÍN GARCÍA, Marta</t>
  </si>
  <si>
    <t>DOMINGO GRAELLS, Eva</t>
  </si>
  <si>
    <t>Cadete 1</t>
  </si>
  <si>
    <t>GÓMEZ RUIZ, Laura María</t>
  </si>
  <si>
    <t>MARTÍN HARO, Sandra</t>
  </si>
  <si>
    <t>1/16</t>
  </si>
  <si>
    <t>1/4</t>
  </si>
  <si>
    <t>1/8</t>
  </si>
  <si>
    <t>PARRA LUQUE, María</t>
  </si>
  <si>
    <t>OFRECIO VACAS, Cristina</t>
  </si>
  <si>
    <t>FERNÁNDEZ CANO, Fátima</t>
  </si>
  <si>
    <t>MENDIGUREN GARELLI, Idoia</t>
  </si>
  <si>
    <t>TOWNEND SALEGUI, Claudia</t>
  </si>
  <si>
    <t>CASTRO ROLDÁN, Judith</t>
  </si>
  <si>
    <t>ALZUETA GARCÍA, María</t>
  </si>
  <si>
    <t>Infantil 1</t>
  </si>
  <si>
    <t>SUÁREZ GIL, ELISA</t>
  </si>
  <si>
    <t>RODRÍGUEZ CUEJE, Carlota</t>
  </si>
  <si>
    <t>GALINDO MORENO, Claudia</t>
  </si>
  <si>
    <t>LIÉBANA LAFITA, Cristina</t>
  </si>
  <si>
    <t>SEGURA OLIVA, Natalia</t>
  </si>
  <si>
    <t>GURIDI IRUJO, Paula</t>
  </si>
  <si>
    <t>GALLEGOS MARSAL, Marina</t>
  </si>
  <si>
    <t>CANTARINI, MARÍA VICTORIA</t>
  </si>
  <si>
    <t>EL SALER</t>
  </si>
  <si>
    <t>JIMENEZ MARTIN, Lucía</t>
  </si>
  <si>
    <t>DIEGUEZ GONZÁLEZ DE MESA, Ana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</si>
</sst>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25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News Gothic MT"/>
      <family val="2"/>
    </font>
    <font>
      <b/>
      <sz val="10"/>
      <name val="News Gothic MT"/>
      <family val="2"/>
    </font>
    <font>
      <b/>
      <sz val="32"/>
      <name val="News Gothic MT"/>
      <family val="2"/>
    </font>
    <font>
      <b/>
      <sz val="12"/>
      <name val="Tahoma"/>
      <family val="2"/>
    </font>
    <font>
      <sz val="12"/>
      <name val="Tahoma"/>
      <family val="2"/>
    </font>
    <font>
      <sz val="14"/>
      <name val="NewsGothic"/>
    </font>
    <font>
      <sz val="14"/>
      <name val="News Gothic MT"/>
      <family val="2"/>
    </font>
    <font>
      <b/>
      <sz val="46"/>
      <color indexed="18"/>
      <name val="Britannic Bold"/>
      <family val="2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Arial Narrow Italic"/>
    </font>
    <font>
      <sz val="12"/>
      <color theme="0"/>
      <name val="NewsGothic"/>
    </font>
    <font>
      <b/>
      <sz val="14"/>
      <color indexed="18"/>
      <name val="Calibri"/>
      <family val="2"/>
      <scheme val="minor"/>
    </font>
    <font>
      <sz val="18"/>
      <color indexed="18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000099"/>
        <bgColor indexed="8"/>
      </patternFill>
    </fill>
    <fill>
      <patternFill patternType="solid">
        <fgColor rgb="FF000099"/>
        <bgColor indexed="47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99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164" fontId="7" fillId="0" borderId="0" xfId="0" applyNumberFormat="1" applyFont="1" applyBorder="1" applyProtection="1">
      <protection locked="0"/>
    </xf>
    <xf numFmtId="0" fontId="9" fillId="0" borderId="0" xfId="0" applyFont="1" applyAlignment="1"/>
    <xf numFmtId="0" fontId="10" fillId="0" borderId="0" xfId="0" applyFont="1" applyBorder="1" applyAlignment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Alignment="1" applyProtection="1">
      <protection locked="0"/>
    </xf>
    <xf numFmtId="0" fontId="15" fillId="0" borderId="0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16" fillId="4" borderId="22" xfId="0" applyFont="1" applyFill="1" applyBorder="1" applyAlignment="1" applyProtection="1">
      <alignment horizontal="center" vertical="center"/>
      <protection locked="0"/>
    </xf>
    <xf numFmtId="0" fontId="14" fillId="4" borderId="22" xfId="0" applyFont="1" applyFill="1" applyBorder="1" applyAlignment="1" applyProtection="1">
      <alignment horizontal="left" vertical="center"/>
      <protection locked="0"/>
    </xf>
    <xf numFmtId="0" fontId="14" fillId="4" borderId="22" xfId="0" applyFont="1" applyFill="1" applyBorder="1" applyAlignment="1" applyProtection="1">
      <alignment horizontal="center" vertical="center"/>
      <protection locked="0"/>
    </xf>
    <xf numFmtId="0" fontId="16" fillId="4" borderId="29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16" fillId="4" borderId="30" xfId="0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6" fillId="4" borderId="32" xfId="0" applyFont="1" applyFill="1" applyBorder="1" applyAlignment="1" applyProtection="1">
      <alignment horizontal="center" vertical="center"/>
      <protection locked="0"/>
    </xf>
    <xf numFmtId="0" fontId="16" fillId="4" borderId="33" xfId="0" applyFont="1" applyFill="1" applyBorder="1" applyAlignment="1" applyProtection="1">
      <alignment horizontal="center" vertical="center"/>
      <protection locked="0"/>
    </xf>
    <xf numFmtId="0" fontId="16" fillId="4" borderId="31" xfId="0" applyFont="1" applyFill="1" applyBorder="1" applyAlignment="1" applyProtection="1">
      <alignment horizontal="center" vertical="center"/>
      <protection locked="0"/>
    </xf>
    <xf numFmtId="0" fontId="16" fillId="4" borderId="34" xfId="0" applyFont="1" applyFill="1" applyBorder="1" applyAlignment="1" applyProtection="1">
      <alignment horizontal="center" vertical="center"/>
      <protection locked="0"/>
    </xf>
    <xf numFmtId="0" fontId="16" fillId="4" borderId="35" xfId="0" applyFont="1" applyFill="1" applyBorder="1" applyAlignment="1" applyProtection="1">
      <alignment horizontal="center" vertical="center"/>
      <protection locked="0"/>
    </xf>
    <xf numFmtId="0" fontId="16" fillId="4" borderId="36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6" fillId="4" borderId="6" xfId="0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16" fillId="4" borderId="0" xfId="0" applyFont="1" applyFill="1" applyBorder="1" applyAlignment="1" applyProtection="1">
      <alignment horizontal="center" vertical="center"/>
      <protection locked="0"/>
    </xf>
    <xf numFmtId="0" fontId="16" fillId="4" borderId="25" xfId="0" applyFont="1" applyFill="1" applyBorder="1" applyAlignment="1" applyProtection="1">
      <alignment horizontal="center" vertical="center"/>
      <protection locked="0"/>
    </xf>
    <xf numFmtId="0" fontId="16" fillId="0" borderId="41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6" borderId="12" xfId="0" applyFont="1" applyFill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5" xfId="0" applyFont="1" applyFill="1" applyBorder="1" applyAlignment="1" applyProtection="1">
      <alignment horizontal="center" vertical="center"/>
      <protection locked="0"/>
    </xf>
    <xf numFmtId="0" fontId="21" fillId="0" borderId="13" xfId="0" quotePrefix="1" applyFont="1" applyFill="1" applyBorder="1" applyAlignment="1" applyProtection="1">
      <alignment horizontal="center" vertical="center"/>
      <protection locked="0"/>
    </xf>
    <xf numFmtId="0" fontId="21" fillId="0" borderId="38" xfId="0" applyFont="1" applyBorder="1" applyAlignment="1" applyProtection="1">
      <alignment horizontal="center" vertical="center"/>
      <protection locked="0"/>
    </xf>
    <xf numFmtId="0" fontId="21" fillId="7" borderId="14" xfId="0" applyFont="1" applyFill="1" applyBorder="1" applyAlignment="1" applyProtection="1">
      <alignment horizontal="center" vertical="center"/>
      <protection locked="0"/>
    </xf>
    <xf numFmtId="0" fontId="21" fillId="0" borderId="2" xfId="0" applyFont="1" applyFill="1" applyBorder="1" applyAlignment="1" applyProtection="1">
      <alignment vertical="center"/>
      <protection locked="0"/>
    </xf>
    <xf numFmtId="0" fontId="21" fillId="0" borderId="2" xfId="0" applyFont="1" applyBorder="1" applyAlignment="1" applyProtection="1">
      <alignment horizontal="right" vertical="center"/>
      <protection locked="0"/>
    </xf>
    <xf numFmtId="0" fontId="21" fillId="2" borderId="7" xfId="0" applyFont="1" applyFill="1" applyBorder="1" applyAlignment="1" applyProtection="1">
      <alignment vertical="center"/>
      <protection locked="0"/>
    </xf>
    <xf numFmtId="165" fontId="22" fillId="0" borderId="14" xfId="0" applyNumberFormat="1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6" borderId="11" xfId="0" applyFont="1" applyFill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 applyProtection="1">
      <alignment horizontal="center" vertical="center"/>
      <protection locked="0"/>
    </xf>
    <xf numFmtId="0" fontId="21" fillId="0" borderId="39" xfId="0" applyFont="1" applyBorder="1" applyAlignment="1" applyProtection="1">
      <alignment horizontal="center" vertical="center"/>
      <protection locked="0"/>
    </xf>
    <xf numFmtId="0" fontId="21" fillId="7" borderId="10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right" vertical="center"/>
      <protection locked="0"/>
    </xf>
    <xf numFmtId="0" fontId="21" fillId="2" borderId="3" xfId="0" applyFont="1" applyFill="1" applyBorder="1" applyAlignment="1" applyProtection="1">
      <alignment vertical="center"/>
      <protection locked="0"/>
    </xf>
    <xf numFmtId="0" fontId="21" fillId="0" borderId="6" xfId="0" quotePrefix="1" applyFont="1" applyFill="1" applyBorder="1" applyAlignment="1" applyProtection="1">
      <alignment horizontal="center" vertical="center"/>
      <protection locked="0"/>
    </xf>
    <xf numFmtId="0" fontId="21" fillId="3" borderId="3" xfId="0" applyFont="1" applyFill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1" fillId="0" borderId="9" xfId="0" applyFont="1" applyBorder="1" applyAlignment="1" applyProtection="1">
      <alignment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20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39" xfId="0" applyFont="1" applyFill="1" applyBorder="1" applyAlignment="1" applyProtection="1">
      <alignment horizontal="center" vertical="center"/>
      <protection locked="0"/>
    </xf>
    <xf numFmtId="0" fontId="21" fillId="0" borderId="4" xfId="0" quotePrefix="1" applyFont="1" applyBorder="1" applyAlignment="1" applyProtection="1">
      <alignment horizontal="center" vertical="center"/>
      <protection locked="0"/>
    </xf>
    <xf numFmtId="0" fontId="21" fillId="0" borderId="39" xfId="0" quotePrefix="1" applyFont="1" applyBorder="1" applyAlignment="1" applyProtection="1">
      <alignment horizontal="center" vertical="center"/>
      <protection locked="0"/>
    </xf>
    <xf numFmtId="0" fontId="21" fillId="7" borderId="10" xfId="0" quotePrefix="1" applyFont="1" applyFill="1" applyBorder="1" applyAlignment="1" applyProtection="1">
      <alignment horizontal="center" vertical="center"/>
      <protection locked="0"/>
    </xf>
    <xf numFmtId="0" fontId="21" fillId="0" borderId="38" xfId="0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21" fillId="6" borderId="17" xfId="0" applyFont="1" applyFill="1" applyBorder="1" applyAlignment="1" applyProtection="1">
      <alignment horizontal="center" vertical="center"/>
      <protection locked="0"/>
    </xf>
    <xf numFmtId="0" fontId="21" fillId="0" borderId="18" xfId="0" applyFont="1" applyFill="1" applyBorder="1" applyAlignment="1" applyProtection="1">
      <alignment horizontal="center" vertical="center"/>
      <protection locked="0"/>
    </xf>
    <xf numFmtId="0" fontId="21" fillId="0" borderId="37" xfId="0" applyFont="1" applyFill="1" applyBorder="1" applyAlignment="1" applyProtection="1">
      <alignment vertical="center"/>
      <protection locked="0"/>
    </xf>
    <xf numFmtId="0" fontId="21" fillId="2" borderId="21" xfId="0" applyFont="1" applyFill="1" applyBorder="1" applyAlignment="1" applyProtection="1">
      <alignment vertical="center"/>
      <protection locked="0"/>
    </xf>
    <xf numFmtId="0" fontId="24" fillId="4" borderId="22" xfId="0" applyFont="1" applyFill="1" applyBorder="1" applyAlignment="1" applyProtection="1">
      <alignment horizontal="center" vertical="center" wrapText="1"/>
      <protection locked="0"/>
    </xf>
    <xf numFmtId="0" fontId="23" fillId="8" borderId="0" xfId="0" applyFont="1" applyFill="1" applyAlignment="1">
      <alignment horizontal="center"/>
    </xf>
    <xf numFmtId="0" fontId="21" fillId="3" borderId="7" xfId="0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1" fillId="0" borderId="19" xfId="0" quotePrefix="1" applyFont="1" applyFill="1" applyBorder="1" applyAlignment="1" applyProtection="1">
      <alignment horizontal="center" vertical="center"/>
      <protection locked="0"/>
    </xf>
    <xf numFmtId="0" fontId="21" fillId="0" borderId="5" xfId="0" applyFont="1" applyFill="1" applyBorder="1" applyAlignment="1">
      <alignment horizontal="center" vertical="center"/>
    </xf>
    <xf numFmtId="0" fontId="21" fillId="0" borderId="13" xfId="0" applyFont="1" applyFill="1" applyBorder="1" applyAlignment="1" applyProtection="1">
      <alignment horizontal="center" vertical="center"/>
      <protection locked="0"/>
    </xf>
    <xf numFmtId="0" fontId="21" fillId="0" borderId="13" xfId="0" quotePrefix="1" applyFont="1" applyFill="1" applyBorder="1" applyAlignment="1">
      <alignment horizontal="center" vertical="center"/>
    </xf>
    <xf numFmtId="0" fontId="21" fillId="0" borderId="40" xfId="0" quotePrefix="1" applyFont="1" applyBorder="1" applyAlignment="1" applyProtection="1">
      <alignment horizontal="center" vertical="center"/>
      <protection locked="0"/>
    </xf>
    <xf numFmtId="0" fontId="21" fillId="0" borderId="18" xfId="0" quotePrefix="1" applyFont="1" applyBorder="1" applyAlignment="1" applyProtection="1">
      <alignment horizontal="center" vertical="center"/>
      <protection locked="0"/>
    </xf>
    <xf numFmtId="0" fontId="21" fillId="7" borderId="42" xfId="0" quotePrefix="1" applyFont="1" applyFill="1" applyBorder="1" applyAlignment="1" applyProtection="1">
      <alignment horizontal="center" vertical="center"/>
      <protection locked="0"/>
    </xf>
    <xf numFmtId="0" fontId="21" fillId="0" borderId="2" xfId="0" applyFont="1" applyFill="1" applyBorder="1" applyAlignment="1">
      <alignment vertical="center"/>
    </xf>
    <xf numFmtId="164" fontId="14" fillId="5" borderId="23" xfId="0" applyNumberFormat="1" applyFont="1" applyFill="1" applyBorder="1" applyAlignment="1" applyProtection="1">
      <alignment horizontal="center" vertical="center"/>
      <protection locked="0"/>
    </xf>
    <xf numFmtId="164" fontId="14" fillId="5" borderId="24" xfId="0" applyNumberFormat="1" applyFont="1" applyFill="1" applyBorder="1" applyAlignment="1" applyProtection="1">
      <alignment horizontal="center" vertical="center"/>
      <protection locked="0"/>
    </xf>
    <xf numFmtId="164" fontId="14" fillId="5" borderId="25" xfId="0" applyNumberFormat="1" applyFont="1" applyFill="1" applyBorder="1" applyAlignment="1" applyProtection="1">
      <alignment horizontal="center" vertical="center"/>
      <protection locked="0"/>
    </xf>
    <xf numFmtId="0" fontId="14" fillId="5" borderId="26" xfId="0" applyFont="1" applyFill="1" applyBorder="1" applyAlignment="1" applyProtection="1">
      <alignment horizontal="center" vertical="center"/>
      <protection locked="0"/>
    </xf>
    <xf numFmtId="0" fontId="14" fillId="5" borderId="27" xfId="0" applyFont="1" applyFill="1" applyBorder="1" applyAlignment="1" applyProtection="1">
      <alignment horizontal="center" vertical="center"/>
      <protection locked="0"/>
    </xf>
    <xf numFmtId="0" fontId="14" fillId="5" borderId="28" xfId="0" applyFont="1" applyFill="1" applyBorder="1" applyAlignment="1" applyProtection="1">
      <alignment horizontal="center" vertical="center"/>
      <protection locked="0"/>
    </xf>
    <xf numFmtId="164" fontId="14" fillId="5" borderId="23" xfId="0" applyNumberFormat="1" applyFont="1" applyFill="1" applyBorder="1" applyAlignment="1" applyProtection="1">
      <alignment horizontal="center"/>
      <protection locked="0"/>
    </xf>
    <xf numFmtId="164" fontId="14" fillId="5" borderId="24" xfId="0" applyNumberFormat="1" applyFont="1" applyFill="1" applyBorder="1" applyAlignment="1" applyProtection="1">
      <alignment horizontal="center"/>
      <protection locked="0"/>
    </xf>
    <xf numFmtId="164" fontId="14" fillId="5" borderId="25" xfId="0" applyNumberFormat="1" applyFont="1" applyFill="1" applyBorder="1" applyAlignment="1" applyProtection="1">
      <alignment horizontal="center"/>
      <protection locked="0"/>
    </xf>
    <xf numFmtId="164" fontId="14" fillId="5" borderId="26" xfId="0" applyNumberFormat="1" applyFont="1" applyFill="1" applyBorder="1" applyAlignment="1" applyProtection="1">
      <alignment horizontal="center" vertical="center"/>
      <protection locked="0"/>
    </xf>
    <xf numFmtId="164" fontId="14" fillId="5" borderId="27" xfId="0" applyNumberFormat="1" applyFont="1" applyFill="1" applyBorder="1" applyAlignment="1" applyProtection="1">
      <alignment horizontal="center" vertical="center"/>
      <protection locked="0"/>
    </xf>
    <xf numFmtId="164" fontId="14" fillId="5" borderId="2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10740</xdr:colOff>
      <xdr:row>1</xdr:row>
      <xdr:rowOff>98898</xdr:rowOff>
    </xdr:from>
    <xdr:to>
      <xdr:col>3</xdr:col>
      <xdr:colOff>395561</xdr:colOff>
      <xdr:row>3</xdr:row>
      <xdr:rowOff>104429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602" y="666345"/>
          <a:ext cx="1357587" cy="978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121595</xdr:colOff>
      <xdr:row>1</xdr:row>
      <xdr:rowOff>-1</xdr:rowOff>
    </xdr:from>
    <xdr:to>
      <xdr:col>1</xdr:col>
      <xdr:colOff>1398350</xdr:colOff>
      <xdr:row>3</xdr:row>
      <xdr:rowOff>324254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9840" y="567446"/>
          <a:ext cx="1276755" cy="1297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0"/>
  <sheetViews>
    <sheetView tabSelected="1" zoomScale="47" zoomScaleNormal="47" zoomScaleSheetLayoutView="50" workbookViewId="0">
      <selection activeCell="C48" sqref="C48"/>
    </sheetView>
  </sheetViews>
  <sheetFormatPr baseColWidth="10" defaultColWidth="11.44140625" defaultRowHeight="18"/>
  <cols>
    <col min="1" max="1" width="7.33203125" customWidth="1"/>
    <col min="2" max="2" width="38.6640625" customWidth="1"/>
    <col min="3" max="3" width="11.33203125" style="11" customWidth="1"/>
    <col min="4" max="4" width="7.88671875" customWidth="1"/>
    <col min="5" max="7" width="9.77734375" style="35" customWidth="1"/>
    <col min="8" max="8" width="10.88671875" style="35" customWidth="1"/>
    <col min="9" max="9" width="10.33203125" style="35" customWidth="1"/>
    <col min="10" max="10" width="9.109375" style="35" customWidth="1"/>
    <col min="11" max="11" width="11.6640625" style="35" customWidth="1"/>
    <col min="12" max="14" width="12.77734375" style="35" customWidth="1"/>
    <col min="15" max="15" width="10.88671875" customWidth="1"/>
    <col min="16" max="16" width="10.44140625" customWidth="1"/>
    <col min="17" max="17" width="11.5546875" customWidth="1"/>
    <col min="18" max="18" width="10.6640625" style="8" customWidth="1"/>
    <col min="19" max="19" width="6.88671875" customWidth="1"/>
    <col min="20" max="22" width="5.77734375" customWidth="1"/>
    <col min="23" max="23" width="8.88671875" customWidth="1"/>
  </cols>
  <sheetData>
    <row r="1" spans="1:22" ht="44.25" customHeight="1">
      <c r="A1" s="4"/>
      <c r="F1" s="36"/>
      <c r="G1" s="36"/>
      <c r="H1" s="36"/>
      <c r="I1" s="36"/>
      <c r="J1" s="36"/>
      <c r="K1" s="36"/>
      <c r="L1" s="36"/>
      <c r="M1" s="36"/>
      <c r="N1" s="36"/>
      <c r="O1" s="7"/>
      <c r="P1" s="7"/>
      <c r="Q1" s="7"/>
      <c r="R1" s="9"/>
    </row>
    <row r="2" spans="1:22" ht="44.25" customHeight="1">
      <c r="A2" s="4"/>
      <c r="E2" s="13" t="s">
        <v>32</v>
      </c>
      <c r="F2" s="36"/>
      <c r="G2" s="36"/>
      <c r="H2" s="36"/>
      <c r="I2" s="36"/>
      <c r="J2" s="36"/>
      <c r="K2" s="36"/>
      <c r="L2" s="36"/>
      <c r="M2" s="36"/>
      <c r="N2" s="36"/>
      <c r="O2" s="7"/>
      <c r="P2" s="7"/>
      <c r="Q2" s="7"/>
      <c r="R2" s="9"/>
    </row>
    <row r="3" spans="1:22" ht="32.25" customHeight="1">
      <c r="A3" s="4"/>
      <c r="C3" s="13"/>
      <c r="F3" s="36"/>
      <c r="G3" s="36"/>
      <c r="H3" s="36"/>
      <c r="I3" s="36"/>
      <c r="J3" s="36"/>
      <c r="K3" s="36"/>
      <c r="L3" s="36"/>
      <c r="M3" s="36"/>
      <c r="N3" s="36"/>
      <c r="O3" s="7"/>
      <c r="P3" s="7"/>
      <c r="Q3" s="7"/>
      <c r="R3" s="9"/>
    </row>
    <row r="4" spans="1:22" ht="32.25" customHeight="1" thickBot="1">
      <c r="A4" s="5"/>
      <c r="B4" s="5"/>
      <c r="C4" s="12"/>
      <c r="D4" s="5"/>
      <c r="E4" s="37"/>
      <c r="F4" s="38"/>
      <c r="G4" s="38"/>
      <c r="H4" s="38"/>
      <c r="I4" s="38"/>
      <c r="J4" s="38"/>
      <c r="K4" s="38"/>
      <c r="L4" s="38"/>
      <c r="M4" s="38"/>
      <c r="N4" s="38"/>
      <c r="O4" s="6"/>
      <c r="P4" s="6"/>
      <c r="Q4" s="6"/>
      <c r="R4" s="10"/>
      <c r="S4" s="1"/>
    </row>
    <row r="5" spans="1:22" ht="18" customHeight="1">
      <c r="A5" s="14"/>
      <c r="B5" s="14"/>
      <c r="C5" s="15"/>
      <c r="D5" s="14"/>
      <c r="E5" s="108" t="s">
        <v>33</v>
      </c>
      <c r="F5" s="109"/>
      <c r="G5" s="110"/>
      <c r="H5" s="108" t="s">
        <v>38</v>
      </c>
      <c r="I5" s="109"/>
      <c r="J5" s="109"/>
      <c r="K5" s="110"/>
      <c r="L5" s="108" t="s">
        <v>39</v>
      </c>
      <c r="M5" s="109"/>
      <c r="N5" s="110"/>
      <c r="O5" s="114" t="s">
        <v>7</v>
      </c>
      <c r="P5" s="115"/>
      <c r="Q5" s="116"/>
      <c r="R5" s="16"/>
      <c r="S5" s="2"/>
    </row>
    <row r="6" spans="1:22" ht="22.5" customHeight="1" thickBot="1">
      <c r="A6" s="14"/>
      <c r="B6" s="14"/>
      <c r="C6" s="15"/>
      <c r="D6" s="14"/>
      <c r="E6" s="111" t="s">
        <v>34</v>
      </c>
      <c r="F6" s="112"/>
      <c r="G6" s="113"/>
      <c r="H6" s="117" t="s">
        <v>21</v>
      </c>
      <c r="I6" s="118"/>
      <c r="J6" s="118"/>
      <c r="K6" s="119"/>
      <c r="L6" s="117" t="s">
        <v>35</v>
      </c>
      <c r="M6" s="118"/>
      <c r="N6" s="119"/>
      <c r="O6" s="111" t="s">
        <v>74</v>
      </c>
      <c r="P6" s="112"/>
      <c r="Q6" s="113"/>
      <c r="R6" s="17"/>
      <c r="S6" s="3"/>
    </row>
    <row r="7" spans="1:22" ht="22.5" customHeight="1">
      <c r="A7" s="18" t="s">
        <v>0</v>
      </c>
      <c r="B7" s="19" t="s">
        <v>17</v>
      </c>
      <c r="C7" s="96" t="s">
        <v>37</v>
      </c>
      <c r="D7" s="20" t="s">
        <v>5</v>
      </c>
      <c r="E7" s="21" t="s">
        <v>1</v>
      </c>
      <c r="F7" s="22" t="s">
        <v>6</v>
      </c>
      <c r="G7" s="28" t="s">
        <v>2</v>
      </c>
      <c r="H7" s="30" t="s">
        <v>3</v>
      </c>
      <c r="I7" s="30" t="s">
        <v>18</v>
      </c>
      <c r="J7" s="26" t="s">
        <v>6</v>
      </c>
      <c r="K7" s="29" t="s">
        <v>3</v>
      </c>
      <c r="L7" s="21" t="s">
        <v>1</v>
      </c>
      <c r="M7" s="27" t="s">
        <v>6</v>
      </c>
      <c r="N7" s="41" t="s">
        <v>2</v>
      </c>
      <c r="O7" s="27" t="s">
        <v>1</v>
      </c>
      <c r="P7" s="22" t="s">
        <v>6</v>
      </c>
      <c r="Q7" s="23" t="s">
        <v>2</v>
      </c>
      <c r="R7" s="20" t="s">
        <v>16</v>
      </c>
      <c r="S7" s="3"/>
    </row>
    <row r="8" spans="1:22" ht="18.75" customHeight="1">
      <c r="A8" s="24"/>
      <c r="B8" s="24"/>
      <c r="C8" s="97" t="s">
        <v>36</v>
      </c>
      <c r="D8" s="24"/>
      <c r="E8" s="39"/>
      <c r="F8" s="25">
        <v>223</v>
      </c>
      <c r="G8" s="39"/>
      <c r="H8" s="31" t="s">
        <v>1</v>
      </c>
      <c r="I8" s="32" t="s">
        <v>4</v>
      </c>
      <c r="J8" s="26">
        <v>149</v>
      </c>
      <c r="K8" s="29" t="s">
        <v>4</v>
      </c>
      <c r="L8" s="42"/>
      <c r="M8" s="40">
        <v>232</v>
      </c>
      <c r="N8" s="43"/>
      <c r="O8" s="24"/>
      <c r="P8" s="25">
        <v>305</v>
      </c>
      <c r="Q8" s="24"/>
      <c r="R8" s="24"/>
      <c r="S8" s="3"/>
    </row>
    <row r="9" spans="1:22" ht="24" customHeight="1">
      <c r="A9" s="44">
        <v>1</v>
      </c>
      <c r="B9" s="46" t="s">
        <v>22</v>
      </c>
      <c r="C9" s="46" t="s">
        <v>10</v>
      </c>
      <c r="D9" s="85">
        <v>1995</v>
      </c>
      <c r="E9" s="49">
        <v>226</v>
      </c>
      <c r="F9" s="49">
        <f t="shared" ref="F9:F40" si="0">IF(E9=0,"0",($F$8)-(E9)+15)</f>
        <v>12</v>
      </c>
      <c r="G9" s="50"/>
      <c r="H9" s="52">
        <v>152</v>
      </c>
      <c r="I9" s="102"/>
      <c r="J9" s="49">
        <f t="shared" ref="J9:J40" si="1">IF(H9=0,"0",($J$8)-(H9)+10)</f>
        <v>7</v>
      </c>
      <c r="K9" s="54"/>
      <c r="L9" s="51">
        <v>222</v>
      </c>
      <c r="M9" s="49">
        <f t="shared" ref="M9:M40" si="2">IF(L9=0,"0",($M$8)-(L9)+15)</f>
        <v>25</v>
      </c>
      <c r="N9" s="55">
        <v>5</v>
      </c>
      <c r="O9" s="56">
        <v>292</v>
      </c>
      <c r="P9" s="57">
        <f t="shared" ref="P9:P40" si="3">IF(O9=0,"0",($P$8)-(O9)+20)</f>
        <v>33</v>
      </c>
      <c r="Q9" s="58">
        <v>10</v>
      </c>
      <c r="R9" s="59">
        <f t="shared" ref="R9:R40" si="4">SUM(S9:V9)-MIN(S9:V9)</f>
        <v>85</v>
      </c>
      <c r="S9" s="33">
        <f t="shared" ref="S9:S40" si="5">SUM(F9:G9)</f>
        <v>12</v>
      </c>
      <c r="T9" s="34">
        <f t="shared" ref="T9:T40" si="6">SUM(J9:K9)</f>
        <v>7</v>
      </c>
      <c r="U9" s="34">
        <f t="shared" ref="U9:U40" si="7">SUM(M9:N9)</f>
        <v>30</v>
      </c>
      <c r="V9" s="34">
        <f t="shared" ref="V9:V40" si="8">SUM(P9:Q9)</f>
        <v>43</v>
      </c>
    </row>
    <row r="10" spans="1:22" ht="24" customHeight="1">
      <c r="A10" s="45">
        <v>2</v>
      </c>
      <c r="B10" s="60" t="s">
        <v>13</v>
      </c>
      <c r="C10" s="46" t="s">
        <v>10</v>
      </c>
      <c r="D10" s="61">
        <v>1995</v>
      </c>
      <c r="E10" s="62">
        <v>212</v>
      </c>
      <c r="F10" s="62">
        <f t="shared" si="0"/>
        <v>26</v>
      </c>
      <c r="G10" s="63">
        <v>5</v>
      </c>
      <c r="H10" s="65">
        <v>141</v>
      </c>
      <c r="I10" s="72" t="s">
        <v>57</v>
      </c>
      <c r="J10" s="62">
        <f t="shared" si="1"/>
        <v>18</v>
      </c>
      <c r="K10" s="86">
        <v>4</v>
      </c>
      <c r="L10" s="64">
        <v>229</v>
      </c>
      <c r="M10" s="49">
        <f t="shared" si="2"/>
        <v>18</v>
      </c>
      <c r="N10" s="68"/>
      <c r="O10" s="69">
        <v>303</v>
      </c>
      <c r="P10" s="70">
        <f t="shared" si="3"/>
        <v>22</v>
      </c>
      <c r="Q10" s="71"/>
      <c r="R10" s="59">
        <f t="shared" si="4"/>
        <v>75</v>
      </c>
      <c r="S10" s="33">
        <f t="shared" si="5"/>
        <v>31</v>
      </c>
      <c r="T10" s="34">
        <f t="shared" si="6"/>
        <v>22</v>
      </c>
      <c r="U10" s="34">
        <f t="shared" si="7"/>
        <v>18</v>
      </c>
      <c r="V10" s="34">
        <f t="shared" si="8"/>
        <v>22</v>
      </c>
    </row>
    <row r="11" spans="1:22" ht="24" customHeight="1">
      <c r="A11" s="44">
        <v>3</v>
      </c>
      <c r="B11" s="60" t="s">
        <v>15</v>
      </c>
      <c r="C11" s="60" t="s">
        <v>10</v>
      </c>
      <c r="D11" s="61">
        <v>1995</v>
      </c>
      <c r="E11" s="62">
        <v>215</v>
      </c>
      <c r="F11" s="62">
        <f t="shared" si="0"/>
        <v>23</v>
      </c>
      <c r="G11" s="63"/>
      <c r="H11" s="65">
        <v>142</v>
      </c>
      <c r="I11" s="72" t="s">
        <v>55</v>
      </c>
      <c r="J11" s="62">
        <f t="shared" si="1"/>
        <v>17</v>
      </c>
      <c r="K11" s="67">
        <v>2</v>
      </c>
      <c r="L11" s="64">
        <v>227</v>
      </c>
      <c r="M11" s="49">
        <f t="shared" si="2"/>
        <v>20</v>
      </c>
      <c r="N11" s="68"/>
      <c r="O11" s="69">
        <v>302</v>
      </c>
      <c r="P11" s="70">
        <f t="shared" si="3"/>
        <v>23</v>
      </c>
      <c r="Q11" s="71"/>
      <c r="R11" s="59">
        <f t="shared" si="4"/>
        <v>66</v>
      </c>
      <c r="S11" s="33">
        <f t="shared" si="5"/>
        <v>23</v>
      </c>
      <c r="T11" s="34">
        <f t="shared" si="6"/>
        <v>19</v>
      </c>
      <c r="U11" s="34">
        <f t="shared" si="7"/>
        <v>20</v>
      </c>
      <c r="V11" s="34">
        <f t="shared" si="8"/>
        <v>23</v>
      </c>
    </row>
    <row r="12" spans="1:22" ht="24" customHeight="1">
      <c r="A12" s="44">
        <v>4</v>
      </c>
      <c r="B12" s="60" t="s">
        <v>14</v>
      </c>
      <c r="C12" s="60" t="s">
        <v>9</v>
      </c>
      <c r="D12" s="85">
        <v>1994</v>
      </c>
      <c r="E12" s="49">
        <v>225</v>
      </c>
      <c r="F12" s="62">
        <f t="shared" si="0"/>
        <v>13</v>
      </c>
      <c r="G12" s="63"/>
      <c r="H12" s="65">
        <v>136</v>
      </c>
      <c r="I12" s="72" t="s">
        <v>55</v>
      </c>
      <c r="J12" s="62">
        <f t="shared" si="1"/>
        <v>23</v>
      </c>
      <c r="K12" s="67">
        <v>2</v>
      </c>
      <c r="L12" s="64">
        <v>233</v>
      </c>
      <c r="M12" s="49">
        <f t="shared" si="2"/>
        <v>14</v>
      </c>
      <c r="N12" s="68"/>
      <c r="O12" s="69">
        <v>304</v>
      </c>
      <c r="P12" s="70">
        <f t="shared" si="3"/>
        <v>21</v>
      </c>
      <c r="Q12" s="73"/>
      <c r="R12" s="59">
        <f t="shared" si="4"/>
        <v>60</v>
      </c>
      <c r="S12" s="33">
        <f t="shared" si="5"/>
        <v>13</v>
      </c>
      <c r="T12" s="34">
        <f t="shared" si="6"/>
        <v>25</v>
      </c>
      <c r="U12" s="34">
        <f t="shared" si="7"/>
        <v>14</v>
      </c>
      <c r="V12" s="34">
        <f t="shared" si="8"/>
        <v>21</v>
      </c>
    </row>
    <row r="13" spans="1:22" ht="24" customHeight="1">
      <c r="A13" s="44">
        <v>5</v>
      </c>
      <c r="B13" s="60" t="s">
        <v>29</v>
      </c>
      <c r="C13" s="60" t="s">
        <v>52</v>
      </c>
      <c r="D13" s="74">
        <v>1997</v>
      </c>
      <c r="E13" s="75">
        <v>222</v>
      </c>
      <c r="F13" s="62">
        <f t="shared" si="0"/>
        <v>16</v>
      </c>
      <c r="G13" s="63"/>
      <c r="H13" s="65"/>
      <c r="I13" s="72"/>
      <c r="J13" s="62" t="str">
        <f t="shared" si="1"/>
        <v>0</v>
      </c>
      <c r="K13" s="88"/>
      <c r="L13" s="87">
        <v>229</v>
      </c>
      <c r="M13" s="49">
        <f t="shared" si="2"/>
        <v>18</v>
      </c>
      <c r="N13" s="89"/>
      <c r="O13" s="69">
        <v>302</v>
      </c>
      <c r="P13" s="70">
        <f t="shared" si="3"/>
        <v>23</v>
      </c>
      <c r="Q13" s="71"/>
      <c r="R13" s="59">
        <f t="shared" si="4"/>
        <v>57</v>
      </c>
      <c r="S13" s="33">
        <f t="shared" si="5"/>
        <v>16</v>
      </c>
      <c r="T13" s="34">
        <f t="shared" si="6"/>
        <v>0</v>
      </c>
      <c r="U13" s="34">
        <f t="shared" si="7"/>
        <v>18</v>
      </c>
      <c r="V13" s="34">
        <f t="shared" si="8"/>
        <v>23</v>
      </c>
    </row>
    <row r="14" spans="1:22" ht="24" customHeight="1">
      <c r="A14" s="45">
        <v>6</v>
      </c>
      <c r="B14" s="60" t="s">
        <v>11</v>
      </c>
      <c r="C14" s="46" t="s">
        <v>10</v>
      </c>
      <c r="D14" s="74">
        <v>1995</v>
      </c>
      <c r="E14" s="75">
        <v>219</v>
      </c>
      <c r="F14" s="62">
        <f t="shared" si="0"/>
        <v>19</v>
      </c>
      <c r="G14" s="76"/>
      <c r="H14" s="78">
        <v>148</v>
      </c>
      <c r="I14" s="99" t="s">
        <v>56</v>
      </c>
      <c r="J14" s="62">
        <f t="shared" si="1"/>
        <v>11</v>
      </c>
      <c r="K14" s="79">
        <v>7</v>
      </c>
      <c r="L14" s="77">
        <v>231</v>
      </c>
      <c r="M14" s="49">
        <f t="shared" si="2"/>
        <v>16</v>
      </c>
      <c r="N14" s="80"/>
      <c r="O14" s="81">
        <v>310</v>
      </c>
      <c r="P14" s="70">
        <f t="shared" si="3"/>
        <v>15</v>
      </c>
      <c r="Q14" s="73"/>
      <c r="R14" s="59">
        <f t="shared" si="4"/>
        <v>53</v>
      </c>
      <c r="S14" s="33">
        <f t="shared" si="5"/>
        <v>19</v>
      </c>
      <c r="T14" s="34">
        <f t="shared" si="6"/>
        <v>18</v>
      </c>
      <c r="U14" s="34">
        <f t="shared" si="7"/>
        <v>16</v>
      </c>
      <c r="V14" s="34">
        <f t="shared" si="8"/>
        <v>15</v>
      </c>
    </row>
    <row r="15" spans="1:22" ht="24" customHeight="1">
      <c r="A15" s="44">
        <v>7</v>
      </c>
      <c r="B15" s="82" t="s">
        <v>43</v>
      </c>
      <c r="C15" s="60" t="s">
        <v>30</v>
      </c>
      <c r="D15" s="83">
        <v>1998</v>
      </c>
      <c r="E15" s="84">
        <v>229</v>
      </c>
      <c r="F15" s="62">
        <f t="shared" si="0"/>
        <v>9</v>
      </c>
      <c r="G15" s="50"/>
      <c r="H15" s="101"/>
      <c r="I15" s="103"/>
      <c r="J15" s="62" t="str">
        <f t="shared" si="1"/>
        <v>0</v>
      </c>
      <c r="K15" s="54"/>
      <c r="L15" s="51">
        <v>224</v>
      </c>
      <c r="M15" s="49">
        <f t="shared" si="2"/>
        <v>23</v>
      </c>
      <c r="N15" s="55"/>
      <c r="O15" s="107">
        <v>305</v>
      </c>
      <c r="P15" s="70">
        <f t="shared" si="3"/>
        <v>20</v>
      </c>
      <c r="Q15" s="98"/>
      <c r="R15" s="59">
        <f t="shared" si="4"/>
        <v>52</v>
      </c>
      <c r="S15" s="33">
        <f t="shared" si="5"/>
        <v>9</v>
      </c>
      <c r="T15" s="34">
        <f t="shared" si="6"/>
        <v>0</v>
      </c>
      <c r="U15" s="34">
        <f t="shared" si="7"/>
        <v>23</v>
      </c>
      <c r="V15" s="34">
        <f t="shared" si="8"/>
        <v>20</v>
      </c>
    </row>
    <row r="16" spans="1:22" ht="24" customHeight="1">
      <c r="A16" s="44">
        <v>8</v>
      </c>
      <c r="B16" s="60" t="s">
        <v>12</v>
      </c>
      <c r="C16" s="60" t="s">
        <v>9</v>
      </c>
      <c r="D16" s="61">
        <v>1994</v>
      </c>
      <c r="E16" s="62">
        <v>232</v>
      </c>
      <c r="F16" s="62">
        <f t="shared" si="0"/>
        <v>6</v>
      </c>
      <c r="G16" s="63"/>
      <c r="H16" s="65">
        <v>151</v>
      </c>
      <c r="I16" s="72"/>
      <c r="J16" s="62">
        <f t="shared" si="1"/>
        <v>8</v>
      </c>
      <c r="K16" s="67"/>
      <c r="L16" s="64">
        <v>224</v>
      </c>
      <c r="M16" s="49">
        <f t="shared" si="2"/>
        <v>23</v>
      </c>
      <c r="N16" s="68"/>
      <c r="O16" s="69">
        <v>305</v>
      </c>
      <c r="P16" s="70">
        <f t="shared" si="3"/>
        <v>20</v>
      </c>
      <c r="Q16" s="73"/>
      <c r="R16" s="59">
        <f t="shared" si="4"/>
        <v>51</v>
      </c>
      <c r="S16" s="33">
        <f t="shared" si="5"/>
        <v>6</v>
      </c>
      <c r="T16" s="34">
        <f t="shared" si="6"/>
        <v>8</v>
      </c>
      <c r="U16" s="34">
        <f t="shared" si="7"/>
        <v>23</v>
      </c>
      <c r="V16" s="34">
        <f t="shared" si="8"/>
        <v>20</v>
      </c>
    </row>
    <row r="17" spans="1:22" ht="24" customHeight="1">
      <c r="A17" s="44">
        <v>9</v>
      </c>
      <c r="B17" s="60" t="s">
        <v>20</v>
      </c>
      <c r="C17" s="46" t="s">
        <v>10</v>
      </c>
      <c r="D17" s="85">
        <v>1995</v>
      </c>
      <c r="E17" s="49">
        <v>214</v>
      </c>
      <c r="F17" s="62">
        <f t="shared" si="0"/>
        <v>24</v>
      </c>
      <c r="G17" s="50"/>
      <c r="H17" s="52">
        <v>154</v>
      </c>
      <c r="I17" s="102"/>
      <c r="J17" s="62">
        <f t="shared" si="1"/>
        <v>5</v>
      </c>
      <c r="K17" s="90"/>
      <c r="L17" s="51">
        <v>233</v>
      </c>
      <c r="M17" s="49">
        <f t="shared" si="2"/>
        <v>14</v>
      </c>
      <c r="N17" s="55"/>
      <c r="O17" s="56">
        <v>313</v>
      </c>
      <c r="P17" s="70">
        <f t="shared" si="3"/>
        <v>12</v>
      </c>
      <c r="Q17" s="58"/>
      <c r="R17" s="59">
        <f t="shared" si="4"/>
        <v>50</v>
      </c>
      <c r="S17" s="33">
        <f t="shared" si="5"/>
        <v>24</v>
      </c>
      <c r="T17" s="34">
        <f t="shared" si="6"/>
        <v>5</v>
      </c>
      <c r="U17" s="34">
        <f t="shared" si="7"/>
        <v>14</v>
      </c>
      <c r="V17" s="34">
        <f t="shared" si="8"/>
        <v>12</v>
      </c>
    </row>
    <row r="18" spans="1:22" ht="24" customHeight="1">
      <c r="A18" s="45">
        <v>10</v>
      </c>
      <c r="B18" s="60" t="s">
        <v>31</v>
      </c>
      <c r="C18" s="60" t="s">
        <v>30</v>
      </c>
      <c r="D18" s="61">
        <v>1998</v>
      </c>
      <c r="E18" s="62">
        <v>220</v>
      </c>
      <c r="F18" s="62">
        <f t="shared" si="0"/>
        <v>18</v>
      </c>
      <c r="G18" s="63"/>
      <c r="H18" s="65"/>
      <c r="I18" s="72"/>
      <c r="J18" s="62" t="str">
        <f t="shared" si="1"/>
        <v>0</v>
      </c>
      <c r="K18" s="67"/>
      <c r="L18" s="64">
        <v>226</v>
      </c>
      <c r="M18" s="49">
        <f t="shared" si="2"/>
        <v>21</v>
      </c>
      <c r="N18" s="68"/>
      <c r="O18" s="69">
        <v>315</v>
      </c>
      <c r="P18" s="70">
        <f t="shared" si="3"/>
        <v>10</v>
      </c>
      <c r="Q18" s="73"/>
      <c r="R18" s="59">
        <f t="shared" si="4"/>
        <v>49</v>
      </c>
      <c r="S18" s="33">
        <f t="shared" si="5"/>
        <v>18</v>
      </c>
      <c r="T18" s="34">
        <f t="shared" si="6"/>
        <v>0</v>
      </c>
      <c r="U18" s="34">
        <f t="shared" si="7"/>
        <v>21</v>
      </c>
      <c r="V18" s="34">
        <f t="shared" si="8"/>
        <v>10</v>
      </c>
    </row>
    <row r="19" spans="1:22" ht="24" customHeight="1">
      <c r="A19" s="44"/>
      <c r="B19" s="60" t="s">
        <v>53</v>
      </c>
      <c r="C19" s="46" t="s">
        <v>8</v>
      </c>
      <c r="D19" s="74">
        <v>1996</v>
      </c>
      <c r="E19" s="75"/>
      <c r="F19" s="62" t="str">
        <f t="shared" si="0"/>
        <v>0</v>
      </c>
      <c r="G19" s="63"/>
      <c r="H19" s="65">
        <v>146</v>
      </c>
      <c r="I19" s="72" t="s">
        <v>55</v>
      </c>
      <c r="J19" s="62">
        <f t="shared" si="1"/>
        <v>13</v>
      </c>
      <c r="K19" s="88">
        <v>2</v>
      </c>
      <c r="L19" s="87">
        <v>232</v>
      </c>
      <c r="M19" s="49">
        <f t="shared" si="2"/>
        <v>15</v>
      </c>
      <c r="N19" s="89"/>
      <c r="O19" s="69">
        <v>306</v>
      </c>
      <c r="P19" s="70">
        <f t="shared" si="3"/>
        <v>19</v>
      </c>
      <c r="Q19" s="71"/>
      <c r="R19" s="59">
        <f t="shared" si="4"/>
        <v>49</v>
      </c>
      <c r="S19" s="33">
        <f t="shared" si="5"/>
        <v>0</v>
      </c>
      <c r="T19" s="34">
        <f t="shared" si="6"/>
        <v>15</v>
      </c>
      <c r="U19" s="34">
        <f t="shared" si="7"/>
        <v>15</v>
      </c>
      <c r="V19" s="34">
        <f t="shared" si="8"/>
        <v>19</v>
      </c>
    </row>
    <row r="20" spans="1:22" ht="24" customHeight="1">
      <c r="A20" s="44">
        <v>12</v>
      </c>
      <c r="B20" s="60" t="s">
        <v>25</v>
      </c>
      <c r="C20" s="60" t="s">
        <v>8</v>
      </c>
      <c r="D20" s="47">
        <v>1996</v>
      </c>
      <c r="E20" s="48">
        <v>228</v>
      </c>
      <c r="F20" s="62">
        <f t="shared" si="0"/>
        <v>10</v>
      </c>
      <c r="G20" s="63"/>
      <c r="H20" s="65"/>
      <c r="I20" s="72"/>
      <c r="J20" s="62" t="str">
        <f t="shared" si="1"/>
        <v>0</v>
      </c>
      <c r="K20" s="88"/>
      <c r="L20" s="87">
        <v>231</v>
      </c>
      <c r="M20" s="49">
        <f t="shared" si="2"/>
        <v>16</v>
      </c>
      <c r="N20" s="89"/>
      <c r="O20" s="69">
        <v>309</v>
      </c>
      <c r="P20" s="70">
        <f t="shared" si="3"/>
        <v>16</v>
      </c>
      <c r="Q20" s="71"/>
      <c r="R20" s="59">
        <f t="shared" si="4"/>
        <v>42</v>
      </c>
      <c r="S20" s="33">
        <f t="shared" si="5"/>
        <v>10</v>
      </c>
      <c r="T20" s="34">
        <f t="shared" si="6"/>
        <v>0</v>
      </c>
      <c r="U20" s="34">
        <f t="shared" si="7"/>
        <v>16</v>
      </c>
      <c r="V20" s="34">
        <f t="shared" si="8"/>
        <v>16</v>
      </c>
    </row>
    <row r="21" spans="1:22" ht="24" customHeight="1">
      <c r="A21" s="44"/>
      <c r="B21" s="60" t="s">
        <v>46</v>
      </c>
      <c r="C21" s="60" t="s">
        <v>10</v>
      </c>
      <c r="D21" s="61">
        <v>1995</v>
      </c>
      <c r="E21" s="62">
        <v>231</v>
      </c>
      <c r="F21" s="62">
        <f t="shared" si="0"/>
        <v>7</v>
      </c>
      <c r="G21" s="63"/>
      <c r="H21" s="65">
        <v>146</v>
      </c>
      <c r="I21" s="72" t="s">
        <v>57</v>
      </c>
      <c r="J21" s="62">
        <f t="shared" si="1"/>
        <v>13</v>
      </c>
      <c r="K21" s="86">
        <v>4</v>
      </c>
      <c r="L21" s="64">
        <v>232</v>
      </c>
      <c r="M21" s="49">
        <f t="shared" si="2"/>
        <v>15</v>
      </c>
      <c r="N21" s="68"/>
      <c r="O21" s="69">
        <v>315</v>
      </c>
      <c r="P21" s="70">
        <f t="shared" si="3"/>
        <v>10</v>
      </c>
      <c r="Q21" s="71"/>
      <c r="R21" s="59">
        <f t="shared" si="4"/>
        <v>42</v>
      </c>
      <c r="S21" s="33">
        <f t="shared" si="5"/>
        <v>7</v>
      </c>
      <c r="T21" s="34">
        <f t="shared" si="6"/>
        <v>17</v>
      </c>
      <c r="U21" s="34">
        <f t="shared" si="7"/>
        <v>15</v>
      </c>
      <c r="V21" s="34">
        <f t="shared" si="8"/>
        <v>10</v>
      </c>
    </row>
    <row r="22" spans="1:22" ht="24" customHeight="1">
      <c r="A22" s="45">
        <v>14</v>
      </c>
      <c r="B22" s="60" t="s">
        <v>48</v>
      </c>
      <c r="C22" s="60" t="s">
        <v>30</v>
      </c>
      <c r="D22" s="61">
        <v>1998</v>
      </c>
      <c r="E22" s="62">
        <v>232</v>
      </c>
      <c r="F22" s="62">
        <f t="shared" si="0"/>
        <v>6</v>
      </c>
      <c r="G22" s="63"/>
      <c r="H22" s="65"/>
      <c r="I22" s="66"/>
      <c r="J22" s="62" t="str">
        <f t="shared" si="1"/>
        <v>0</v>
      </c>
      <c r="K22" s="86"/>
      <c r="L22" s="64">
        <v>228</v>
      </c>
      <c r="M22" s="49">
        <f t="shared" si="2"/>
        <v>19</v>
      </c>
      <c r="N22" s="68"/>
      <c r="O22" s="69">
        <v>310</v>
      </c>
      <c r="P22" s="70">
        <f t="shared" si="3"/>
        <v>15</v>
      </c>
      <c r="Q22" s="71"/>
      <c r="R22" s="59">
        <f t="shared" si="4"/>
        <v>40</v>
      </c>
      <c r="S22" s="33">
        <f t="shared" si="5"/>
        <v>6</v>
      </c>
      <c r="T22" s="34">
        <f t="shared" si="6"/>
        <v>0</v>
      </c>
      <c r="U22" s="34">
        <f t="shared" si="7"/>
        <v>19</v>
      </c>
      <c r="V22" s="34">
        <f t="shared" si="8"/>
        <v>15</v>
      </c>
    </row>
    <row r="23" spans="1:22" ht="24" customHeight="1">
      <c r="A23" s="44">
        <v>15</v>
      </c>
      <c r="B23" s="60" t="s">
        <v>45</v>
      </c>
      <c r="C23" s="60" t="s">
        <v>10</v>
      </c>
      <c r="D23" s="61">
        <v>1995</v>
      </c>
      <c r="E23" s="62">
        <v>230</v>
      </c>
      <c r="F23" s="62">
        <f t="shared" si="0"/>
        <v>8</v>
      </c>
      <c r="G23" s="63"/>
      <c r="H23" s="65">
        <v>154</v>
      </c>
      <c r="I23" s="66"/>
      <c r="J23" s="62">
        <f t="shared" si="1"/>
        <v>5</v>
      </c>
      <c r="K23" s="67"/>
      <c r="L23" s="64">
        <v>230</v>
      </c>
      <c r="M23" s="49">
        <f t="shared" si="2"/>
        <v>17</v>
      </c>
      <c r="N23" s="68"/>
      <c r="O23" s="69">
        <v>311</v>
      </c>
      <c r="P23" s="70">
        <f t="shared" si="3"/>
        <v>14</v>
      </c>
      <c r="Q23" s="71"/>
      <c r="R23" s="59">
        <f t="shared" si="4"/>
        <v>39</v>
      </c>
      <c r="S23" s="33">
        <f t="shared" si="5"/>
        <v>8</v>
      </c>
      <c r="T23" s="34">
        <f t="shared" si="6"/>
        <v>5</v>
      </c>
      <c r="U23" s="34">
        <f t="shared" si="7"/>
        <v>17</v>
      </c>
      <c r="V23" s="34">
        <f t="shared" si="8"/>
        <v>14</v>
      </c>
    </row>
    <row r="24" spans="1:22" ht="24" customHeight="1">
      <c r="A24" s="44">
        <v>16</v>
      </c>
      <c r="B24" s="60" t="s">
        <v>58</v>
      </c>
      <c r="C24" s="60" t="s">
        <v>52</v>
      </c>
      <c r="D24" s="74">
        <v>1997</v>
      </c>
      <c r="E24" s="48"/>
      <c r="F24" s="62" t="str">
        <f t="shared" si="0"/>
        <v>0</v>
      </c>
      <c r="G24" s="63"/>
      <c r="H24" s="65"/>
      <c r="I24" s="72"/>
      <c r="J24" s="62" t="str">
        <f t="shared" si="1"/>
        <v>0</v>
      </c>
      <c r="K24" s="88"/>
      <c r="L24" s="87">
        <v>224</v>
      </c>
      <c r="M24" s="49">
        <f t="shared" si="2"/>
        <v>23</v>
      </c>
      <c r="N24" s="89"/>
      <c r="O24" s="69">
        <v>311</v>
      </c>
      <c r="P24" s="70">
        <f t="shared" si="3"/>
        <v>14</v>
      </c>
      <c r="Q24" s="71"/>
      <c r="R24" s="59">
        <f t="shared" si="4"/>
        <v>37</v>
      </c>
      <c r="S24" s="33">
        <f t="shared" si="5"/>
        <v>0</v>
      </c>
      <c r="T24" s="34">
        <f t="shared" si="6"/>
        <v>0</v>
      </c>
      <c r="U24" s="34">
        <f t="shared" si="7"/>
        <v>23</v>
      </c>
      <c r="V24" s="34">
        <f t="shared" si="8"/>
        <v>14</v>
      </c>
    </row>
    <row r="25" spans="1:22" ht="24" customHeight="1">
      <c r="A25" s="44"/>
      <c r="B25" s="60" t="s">
        <v>23</v>
      </c>
      <c r="C25" s="60" t="s">
        <v>8</v>
      </c>
      <c r="D25" s="61">
        <v>1996</v>
      </c>
      <c r="E25" s="49">
        <v>224</v>
      </c>
      <c r="F25" s="62">
        <f t="shared" si="0"/>
        <v>14</v>
      </c>
      <c r="G25" s="63"/>
      <c r="H25" s="65"/>
      <c r="I25" s="72"/>
      <c r="J25" s="62" t="str">
        <f t="shared" si="1"/>
        <v>0</v>
      </c>
      <c r="K25" s="67"/>
      <c r="L25" s="64">
        <v>234</v>
      </c>
      <c r="M25" s="49">
        <f t="shared" si="2"/>
        <v>13</v>
      </c>
      <c r="N25" s="68"/>
      <c r="O25" s="69">
        <v>315</v>
      </c>
      <c r="P25" s="70">
        <f t="shared" si="3"/>
        <v>10</v>
      </c>
      <c r="Q25" s="71"/>
      <c r="R25" s="59">
        <f t="shared" si="4"/>
        <v>37</v>
      </c>
      <c r="S25" s="33">
        <f t="shared" si="5"/>
        <v>14</v>
      </c>
      <c r="T25" s="34">
        <f t="shared" si="6"/>
        <v>0</v>
      </c>
      <c r="U25" s="34">
        <f t="shared" si="7"/>
        <v>13</v>
      </c>
      <c r="V25" s="34">
        <f t="shared" si="8"/>
        <v>10</v>
      </c>
    </row>
    <row r="26" spans="1:22" ht="24" customHeight="1">
      <c r="A26" s="45">
        <v>18</v>
      </c>
      <c r="B26" s="91" t="s">
        <v>40</v>
      </c>
      <c r="C26" s="60" t="s">
        <v>10</v>
      </c>
      <c r="D26" s="74">
        <v>1995</v>
      </c>
      <c r="E26" s="77">
        <v>224</v>
      </c>
      <c r="F26" s="62">
        <f t="shared" si="0"/>
        <v>14</v>
      </c>
      <c r="G26" s="50"/>
      <c r="H26" s="52"/>
      <c r="I26" s="53"/>
      <c r="J26" s="62" t="str">
        <f t="shared" si="1"/>
        <v>0</v>
      </c>
      <c r="K26" s="54"/>
      <c r="L26" s="51">
        <v>235</v>
      </c>
      <c r="M26" s="49">
        <f t="shared" si="2"/>
        <v>12</v>
      </c>
      <c r="N26" s="55"/>
      <c r="O26" s="56">
        <v>316</v>
      </c>
      <c r="P26" s="70">
        <f t="shared" si="3"/>
        <v>9</v>
      </c>
      <c r="Q26" s="58"/>
      <c r="R26" s="59">
        <f t="shared" si="4"/>
        <v>35</v>
      </c>
      <c r="S26" s="33">
        <f t="shared" si="5"/>
        <v>14</v>
      </c>
      <c r="T26" s="34">
        <f t="shared" si="6"/>
        <v>0</v>
      </c>
      <c r="U26" s="34">
        <f t="shared" si="7"/>
        <v>12</v>
      </c>
      <c r="V26" s="34">
        <f t="shared" si="8"/>
        <v>9</v>
      </c>
    </row>
    <row r="27" spans="1:22" ht="24" customHeight="1">
      <c r="A27" s="44">
        <v>19</v>
      </c>
      <c r="B27" s="60" t="s">
        <v>60</v>
      </c>
      <c r="C27" s="60" t="s">
        <v>10</v>
      </c>
      <c r="D27" s="61">
        <v>1995</v>
      </c>
      <c r="E27" s="62"/>
      <c r="F27" s="62" t="str">
        <f t="shared" si="0"/>
        <v>0</v>
      </c>
      <c r="G27" s="63"/>
      <c r="H27" s="65"/>
      <c r="I27" s="72"/>
      <c r="J27" s="62" t="str">
        <f t="shared" si="1"/>
        <v>0</v>
      </c>
      <c r="K27" s="67"/>
      <c r="L27" s="64">
        <v>230</v>
      </c>
      <c r="M27" s="49">
        <f t="shared" si="2"/>
        <v>17</v>
      </c>
      <c r="N27" s="68"/>
      <c r="O27" s="69">
        <v>308</v>
      </c>
      <c r="P27" s="70">
        <f t="shared" si="3"/>
        <v>17</v>
      </c>
      <c r="Q27" s="71"/>
      <c r="R27" s="59">
        <f t="shared" si="4"/>
        <v>34</v>
      </c>
      <c r="S27" s="33">
        <f t="shared" si="5"/>
        <v>0</v>
      </c>
      <c r="T27" s="34">
        <f t="shared" si="6"/>
        <v>0</v>
      </c>
      <c r="U27" s="34">
        <f t="shared" si="7"/>
        <v>17</v>
      </c>
      <c r="V27" s="34">
        <f t="shared" si="8"/>
        <v>17</v>
      </c>
    </row>
    <row r="28" spans="1:22" ht="24" customHeight="1">
      <c r="A28" s="44">
        <v>20</v>
      </c>
      <c r="B28" s="91" t="s">
        <v>28</v>
      </c>
      <c r="C28" s="46" t="s">
        <v>8</v>
      </c>
      <c r="D28" s="47">
        <v>1996</v>
      </c>
      <c r="E28" s="48">
        <v>235</v>
      </c>
      <c r="F28" s="62">
        <f t="shared" si="0"/>
        <v>3</v>
      </c>
      <c r="G28" s="63"/>
      <c r="H28" s="65"/>
      <c r="I28" s="72"/>
      <c r="J28" s="62" t="str">
        <f t="shared" si="1"/>
        <v>0</v>
      </c>
      <c r="K28" s="88"/>
      <c r="L28" s="87"/>
      <c r="M28" s="49" t="str">
        <f t="shared" si="2"/>
        <v>0</v>
      </c>
      <c r="N28" s="89"/>
      <c r="O28" s="69">
        <v>300</v>
      </c>
      <c r="P28" s="70">
        <f t="shared" si="3"/>
        <v>25</v>
      </c>
      <c r="Q28" s="71">
        <v>5</v>
      </c>
      <c r="R28" s="59">
        <f t="shared" si="4"/>
        <v>33</v>
      </c>
      <c r="S28" s="33">
        <f t="shared" si="5"/>
        <v>3</v>
      </c>
      <c r="T28" s="34">
        <f t="shared" si="6"/>
        <v>0</v>
      </c>
      <c r="U28" s="34">
        <f t="shared" si="7"/>
        <v>0</v>
      </c>
      <c r="V28" s="34">
        <f t="shared" si="8"/>
        <v>30</v>
      </c>
    </row>
    <row r="29" spans="1:22" ht="24" customHeight="1">
      <c r="A29" s="44">
        <v>21</v>
      </c>
      <c r="B29" s="91" t="s">
        <v>50</v>
      </c>
      <c r="C29" s="46" t="s">
        <v>8</v>
      </c>
      <c r="D29" s="85">
        <v>1996</v>
      </c>
      <c r="E29" s="49">
        <v>235</v>
      </c>
      <c r="F29" s="62">
        <f t="shared" si="0"/>
        <v>3</v>
      </c>
      <c r="G29" s="63"/>
      <c r="H29" s="65">
        <v>148</v>
      </c>
      <c r="I29" s="72"/>
      <c r="J29" s="62">
        <f t="shared" si="1"/>
        <v>11</v>
      </c>
      <c r="K29" s="67"/>
      <c r="L29" s="64">
        <v>229</v>
      </c>
      <c r="M29" s="49">
        <f t="shared" si="2"/>
        <v>18</v>
      </c>
      <c r="N29" s="68"/>
      <c r="O29" s="69"/>
      <c r="P29" s="70" t="str">
        <f t="shared" si="3"/>
        <v>0</v>
      </c>
      <c r="Q29" s="71"/>
      <c r="R29" s="59">
        <f t="shared" si="4"/>
        <v>32</v>
      </c>
      <c r="S29" s="33">
        <f t="shared" si="5"/>
        <v>3</v>
      </c>
      <c r="T29" s="34">
        <f t="shared" si="6"/>
        <v>11</v>
      </c>
      <c r="U29" s="34">
        <f t="shared" si="7"/>
        <v>18</v>
      </c>
      <c r="V29" s="34">
        <f t="shared" si="8"/>
        <v>0</v>
      </c>
    </row>
    <row r="30" spans="1:22" ht="24" customHeight="1">
      <c r="A30" s="45"/>
      <c r="B30" s="91" t="s">
        <v>41</v>
      </c>
      <c r="C30" s="46" t="s">
        <v>8</v>
      </c>
      <c r="D30" s="85">
        <v>1996</v>
      </c>
      <c r="E30" s="49">
        <v>224</v>
      </c>
      <c r="F30" s="62">
        <f t="shared" si="0"/>
        <v>14</v>
      </c>
      <c r="G30" s="92"/>
      <c r="H30" s="93"/>
      <c r="I30" s="100"/>
      <c r="J30" s="62" t="str">
        <f t="shared" si="1"/>
        <v>0</v>
      </c>
      <c r="K30" s="104"/>
      <c r="L30" s="105">
        <v>241</v>
      </c>
      <c r="M30" s="49">
        <f t="shared" si="2"/>
        <v>6</v>
      </c>
      <c r="N30" s="106"/>
      <c r="O30" s="94">
        <v>313</v>
      </c>
      <c r="P30" s="70">
        <f t="shared" si="3"/>
        <v>12</v>
      </c>
      <c r="Q30" s="95"/>
      <c r="R30" s="59">
        <f t="shared" si="4"/>
        <v>32</v>
      </c>
      <c r="S30" s="33">
        <f t="shared" si="5"/>
        <v>14</v>
      </c>
      <c r="T30" s="34">
        <f t="shared" si="6"/>
        <v>0</v>
      </c>
      <c r="U30" s="34">
        <f t="shared" si="7"/>
        <v>6</v>
      </c>
      <c r="V30" s="34">
        <f t="shared" si="8"/>
        <v>12</v>
      </c>
    </row>
    <row r="31" spans="1:22" ht="24" customHeight="1">
      <c r="A31" s="44"/>
      <c r="B31" s="91" t="s">
        <v>59</v>
      </c>
      <c r="C31" s="60" t="s">
        <v>10</v>
      </c>
      <c r="D31" s="85">
        <v>1995</v>
      </c>
      <c r="E31" s="49"/>
      <c r="F31" s="62" t="str">
        <f t="shared" si="0"/>
        <v>0</v>
      </c>
      <c r="G31" s="63"/>
      <c r="H31" s="65"/>
      <c r="I31" s="72"/>
      <c r="J31" s="62" t="str">
        <f t="shared" si="1"/>
        <v>0</v>
      </c>
      <c r="K31" s="67"/>
      <c r="L31" s="64">
        <v>226</v>
      </c>
      <c r="M31" s="49">
        <f t="shared" si="2"/>
        <v>21</v>
      </c>
      <c r="N31" s="68"/>
      <c r="O31" s="69">
        <v>314</v>
      </c>
      <c r="P31" s="70">
        <f t="shared" si="3"/>
        <v>11</v>
      </c>
      <c r="Q31" s="71"/>
      <c r="R31" s="59">
        <f t="shared" si="4"/>
        <v>32</v>
      </c>
      <c r="S31" s="33">
        <f t="shared" si="5"/>
        <v>0</v>
      </c>
      <c r="T31" s="34">
        <f t="shared" si="6"/>
        <v>0</v>
      </c>
      <c r="U31" s="34">
        <f t="shared" si="7"/>
        <v>21</v>
      </c>
      <c r="V31" s="34">
        <f t="shared" si="8"/>
        <v>11</v>
      </c>
    </row>
    <row r="32" spans="1:22" ht="24" customHeight="1">
      <c r="A32" s="44">
        <v>24</v>
      </c>
      <c r="B32" s="91" t="s">
        <v>42</v>
      </c>
      <c r="C32" s="60" t="s">
        <v>8</v>
      </c>
      <c r="D32" s="47">
        <v>1996</v>
      </c>
      <c r="E32" s="48">
        <v>228</v>
      </c>
      <c r="F32" s="62">
        <f t="shared" si="0"/>
        <v>10</v>
      </c>
      <c r="G32" s="63"/>
      <c r="H32" s="65"/>
      <c r="I32" s="72"/>
      <c r="J32" s="62" t="str">
        <f t="shared" si="1"/>
        <v>0</v>
      </c>
      <c r="K32" s="67"/>
      <c r="L32" s="64">
        <v>229</v>
      </c>
      <c r="M32" s="49">
        <f t="shared" si="2"/>
        <v>18</v>
      </c>
      <c r="N32" s="68"/>
      <c r="O32" s="69"/>
      <c r="P32" s="70" t="str">
        <f t="shared" si="3"/>
        <v>0</v>
      </c>
      <c r="Q32" s="73"/>
      <c r="R32" s="59">
        <f t="shared" si="4"/>
        <v>28</v>
      </c>
      <c r="S32" s="33">
        <f t="shared" si="5"/>
        <v>10</v>
      </c>
      <c r="T32" s="34">
        <f t="shared" si="6"/>
        <v>0</v>
      </c>
      <c r="U32" s="34">
        <f t="shared" si="7"/>
        <v>18</v>
      </c>
      <c r="V32" s="34">
        <f t="shared" si="8"/>
        <v>0</v>
      </c>
    </row>
    <row r="33" spans="1:22" ht="24" customHeight="1">
      <c r="A33" s="44">
        <v>25</v>
      </c>
      <c r="B33" s="60" t="s">
        <v>19</v>
      </c>
      <c r="C33" s="60" t="s">
        <v>9</v>
      </c>
      <c r="D33" s="74">
        <v>1994</v>
      </c>
      <c r="E33" s="48">
        <v>225</v>
      </c>
      <c r="F33" s="62">
        <f t="shared" si="0"/>
        <v>13</v>
      </c>
      <c r="G33" s="63"/>
      <c r="H33" s="65">
        <v>158</v>
      </c>
      <c r="I33" s="72"/>
      <c r="J33" s="62">
        <f t="shared" si="1"/>
        <v>1</v>
      </c>
      <c r="K33" s="88"/>
      <c r="L33" s="87">
        <v>239</v>
      </c>
      <c r="M33" s="49">
        <f t="shared" si="2"/>
        <v>8</v>
      </c>
      <c r="N33" s="89"/>
      <c r="O33" s="69">
        <v>321</v>
      </c>
      <c r="P33" s="70">
        <f t="shared" si="3"/>
        <v>4</v>
      </c>
      <c r="Q33" s="71"/>
      <c r="R33" s="59">
        <f t="shared" si="4"/>
        <v>25</v>
      </c>
      <c r="S33" s="33">
        <f t="shared" si="5"/>
        <v>13</v>
      </c>
      <c r="T33" s="34">
        <f t="shared" si="6"/>
        <v>1</v>
      </c>
      <c r="U33" s="34">
        <f t="shared" si="7"/>
        <v>8</v>
      </c>
      <c r="V33" s="34">
        <f t="shared" si="8"/>
        <v>4</v>
      </c>
    </row>
    <row r="34" spans="1:22" ht="24" customHeight="1">
      <c r="A34" s="45">
        <v>26</v>
      </c>
      <c r="B34" s="60" t="s">
        <v>27</v>
      </c>
      <c r="C34" s="60" t="s">
        <v>10</v>
      </c>
      <c r="D34" s="74">
        <v>1995</v>
      </c>
      <c r="E34" s="48">
        <v>233</v>
      </c>
      <c r="F34" s="62">
        <f t="shared" si="0"/>
        <v>5</v>
      </c>
      <c r="G34" s="63"/>
      <c r="H34" s="65"/>
      <c r="I34" s="72"/>
      <c r="J34" s="62" t="str">
        <f t="shared" si="1"/>
        <v>0</v>
      </c>
      <c r="K34" s="88"/>
      <c r="L34" s="87">
        <v>232</v>
      </c>
      <c r="M34" s="49">
        <f t="shared" si="2"/>
        <v>15</v>
      </c>
      <c r="N34" s="89"/>
      <c r="O34" s="69"/>
      <c r="P34" s="70" t="str">
        <f t="shared" si="3"/>
        <v>0</v>
      </c>
      <c r="Q34" s="71"/>
      <c r="R34" s="59">
        <f t="shared" si="4"/>
        <v>20</v>
      </c>
      <c r="S34" s="33">
        <f t="shared" si="5"/>
        <v>5</v>
      </c>
      <c r="T34" s="34">
        <f t="shared" si="6"/>
        <v>0</v>
      </c>
      <c r="U34" s="34">
        <f t="shared" si="7"/>
        <v>15</v>
      </c>
      <c r="V34" s="34">
        <f t="shared" si="8"/>
        <v>0</v>
      </c>
    </row>
    <row r="35" spans="1:22" ht="24" customHeight="1">
      <c r="A35" s="44">
        <v>27</v>
      </c>
      <c r="B35" s="60" t="s">
        <v>24</v>
      </c>
      <c r="C35" s="60" t="s">
        <v>9</v>
      </c>
      <c r="D35" s="61">
        <v>1994</v>
      </c>
      <c r="E35" s="49">
        <v>228</v>
      </c>
      <c r="F35" s="62">
        <f t="shared" si="0"/>
        <v>10</v>
      </c>
      <c r="G35" s="63"/>
      <c r="H35" s="65"/>
      <c r="I35" s="66"/>
      <c r="J35" s="62" t="str">
        <f t="shared" si="1"/>
        <v>0</v>
      </c>
      <c r="K35" s="86"/>
      <c r="L35" s="64">
        <v>239</v>
      </c>
      <c r="M35" s="49">
        <f t="shared" si="2"/>
        <v>8</v>
      </c>
      <c r="N35" s="68"/>
      <c r="O35" s="69"/>
      <c r="P35" s="70" t="str">
        <f t="shared" si="3"/>
        <v>0</v>
      </c>
      <c r="Q35" s="71"/>
      <c r="R35" s="59">
        <f t="shared" si="4"/>
        <v>18</v>
      </c>
      <c r="S35" s="33">
        <f t="shared" si="5"/>
        <v>10</v>
      </c>
      <c r="T35" s="34">
        <f t="shared" si="6"/>
        <v>0</v>
      </c>
      <c r="U35" s="34">
        <f t="shared" si="7"/>
        <v>8</v>
      </c>
      <c r="V35" s="34">
        <f t="shared" si="8"/>
        <v>0</v>
      </c>
    </row>
    <row r="36" spans="1:22" ht="24" customHeight="1">
      <c r="A36" s="44">
        <v>28</v>
      </c>
      <c r="B36" s="60" t="s">
        <v>76</v>
      </c>
      <c r="C36" s="60" t="s">
        <v>52</v>
      </c>
      <c r="D36" s="61">
        <v>1997</v>
      </c>
      <c r="E36" s="49"/>
      <c r="F36" s="62" t="str">
        <f t="shared" si="0"/>
        <v>0</v>
      </c>
      <c r="G36" s="63"/>
      <c r="H36" s="65"/>
      <c r="I36" s="72"/>
      <c r="J36" s="62" t="str">
        <f t="shared" si="1"/>
        <v>0</v>
      </c>
      <c r="K36" s="67"/>
      <c r="L36" s="64"/>
      <c r="M36" s="49" t="str">
        <f t="shared" si="2"/>
        <v>0</v>
      </c>
      <c r="N36" s="68"/>
      <c r="O36" s="69">
        <v>311</v>
      </c>
      <c r="P36" s="70">
        <f t="shared" si="3"/>
        <v>14</v>
      </c>
      <c r="Q36" s="71"/>
      <c r="R36" s="59">
        <f t="shared" si="4"/>
        <v>14</v>
      </c>
      <c r="S36" s="33">
        <f t="shared" si="5"/>
        <v>0</v>
      </c>
      <c r="T36" s="34">
        <f t="shared" si="6"/>
        <v>0</v>
      </c>
      <c r="U36" s="34">
        <f t="shared" si="7"/>
        <v>0</v>
      </c>
      <c r="V36" s="34">
        <f t="shared" si="8"/>
        <v>14</v>
      </c>
    </row>
    <row r="37" spans="1:22" ht="24" customHeight="1">
      <c r="A37" s="44">
        <v>29</v>
      </c>
      <c r="B37" s="60" t="s">
        <v>75</v>
      </c>
      <c r="C37" s="60" t="s">
        <v>52</v>
      </c>
      <c r="D37" s="61">
        <v>1997</v>
      </c>
      <c r="E37" s="49"/>
      <c r="F37" s="62" t="str">
        <f t="shared" si="0"/>
        <v>0</v>
      </c>
      <c r="G37" s="63"/>
      <c r="H37" s="65"/>
      <c r="I37" s="72"/>
      <c r="J37" s="62" t="str">
        <f t="shared" si="1"/>
        <v>0</v>
      </c>
      <c r="K37" s="67"/>
      <c r="L37" s="64"/>
      <c r="M37" s="49" t="str">
        <f t="shared" si="2"/>
        <v>0</v>
      </c>
      <c r="N37" s="68"/>
      <c r="O37" s="69">
        <v>312</v>
      </c>
      <c r="P37" s="70">
        <f t="shared" si="3"/>
        <v>13</v>
      </c>
      <c r="Q37" s="71"/>
      <c r="R37" s="59">
        <f t="shared" si="4"/>
        <v>13</v>
      </c>
      <c r="S37" s="33">
        <f t="shared" si="5"/>
        <v>0</v>
      </c>
      <c r="T37" s="34">
        <f t="shared" si="6"/>
        <v>0</v>
      </c>
      <c r="U37" s="34">
        <f t="shared" si="7"/>
        <v>0</v>
      </c>
      <c r="V37" s="34">
        <f t="shared" si="8"/>
        <v>13</v>
      </c>
    </row>
    <row r="38" spans="1:22" ht="24" customHeight="1">
      <c r="A38" s="45">
        <v>30</v>
      </c>
      <c r="B38" s="60" t="s">
        <v>47</v>
      </c>
      <c r="C38" s="60" t="s">
        <v>9</v>
      </c>
      <c r="D38" s="74">
        <v>1994</v>
      </c>
      <c r="E38" s="48">
        <v>231</v>
      </c>
      <c r="F38" s="62">
        <f t="shared" si="0"/>
        <v>7</v>
      </c>
      <c r="G38" s="63"/>
      <c r="H38" s="65"/>
      <c r="I38" s="72"/>
      <c r="J38" s="62" t="str">
        <f t="shared" si="1"/>
        <v>0</v>
      </c>
      <c r="K38" s="88"/>
      <c r="L38" s="87">
        <v>243</v>
      </c>
      <c r="M38" s="49">
        <f t="shared" si="2"/>
        <v>4</v>
      </c>
      <c r="N38" s="89"/>
      <c r="O38" s="69"/>
      <c r="P38" s="70" t="str">
        <f t="shared" si="3"/>
        <v>0</v>
      </c>
      <c r="Q38" s="71"/>
      <c r="R38" s="59">
        <f t="shared" si="4"/>
        <v>11</v>
      </c>
      <c r="S38" s="33">
        <f t="shared" si="5"/>
        <v>7</v>
      </c>
      <c r="T38" s="34">
        <f t="shared" si="6"/>
        <v>0</v>
      </c>
      <c r="U38" s="34">
        <f t="shared" si="7"/>
        <v>4</v>
      </c>
      <c r="V38" s="34">
        <f t="shared" si="8"/>
        <v>0</v>
      </c>
    </row>
    <row r="39" spans="1:22" ht="24" customHeight="1">
      <c r="A39" s="44">
        <v>31</v>
      </c>
      <c r="B39" s="60" t="s">
        <v>44</v>
      </c>
      <c r="C39" s="60" t="s">
        <v>8</v>
      </c>
      <c r="D39" s="61">
        <v>1996</v>
      </c>
      <c r="E39" s="49">
        <v>230</v>
      </c>
      <c r="F39" s="62">
        <f t="shared" si="0"/>
        <v>8</v>
      </c>
      <c r="G39" s="63"/>
      <c r="H39" s="65"/>
      <c r="I39" s="66"/>
      <c r="J39" s="62" t="str">
        <f t="shared" si="1"/>
        <v>0</v>
      </c>
      <c r="K39" s="67"/>
      <c r="L39" s="64"/>
      <c r="M39" s="49" t="str">
        <f t="shared" si="2"/>
        <v>0</v>
      </c>
      <c r="N39" s="68"/>
      <c r="O39" s="69"/>
      <c r="P39" s="70" t="str">
        <f t="shared" si="3"/>
        <v>0</v>
      </c>
      <c r="Q39" s="71"/>
      <c r="R39" s="59">
        <f t="shared" si="4"/>
        <v>8</v>
      </c>
      <c r="S39" s="33">
        <f t="shared" si="5"/>
        <v>8</v>
      </c>
      <c r="T39" s="34">
        <f t="shared" si="6"/>
        <v>0</v>
      </c>
      <c r="U39" s="34">
        <f t="shared" si="7"/>
        <v>0</v>
      </c>
      <c r="V39" s="34">
        <f t="shared" si="8"/>
        <v>0</v>
      </c>
    </row>
    <row r="40" spans="1:22" ht="24" customHeight="1">
      <c r="A40" s="44"/>
      <c r="B40" s="60" t="s">
        <v>62</v>
      </c>
      <c r="C40" s="60" t="s">
        <v>10</v>
      </c>
      <c r="D40" s="61">
        <v>1995</v>
      </c>
      <c r="E40" s="49"/>
      <c r="F40" s="62" t="str">
        <f t="shared" si="0"/>
        <v>0</v>
      </c>
      <c r="G40" s="63"/>
      <c r="H40" s="65"/>
      <c r="I40" s="72"/>
      <c r="J40" s="62" t="str">
        <f t="shared" si="1"/>
        <v>0</v>
      </c>
      <c r="K40" s="67"/>
      <c r="L40" s="64">
        <v>239</v>
      </c>
      <c r="M40" s="49">
        <f t="shared" si="2"/>
        <v>8</v>
      </c>
      <c r="N40" s="68"/>
      <c r="O40" s="69"/>
      <c r="P40" s="70" t="str">
        <f t="shared" si="3"/>
        <v>0</v>
      </c>
      <c r="Q40" s="71"/>
      <c r="R40" s="59">
        <f t="shared" si="4"/>
        <v>8</v>
      </c>
      <c r="S40" s="33">
        <f t="shared" si="5"/>
        <v>0</v>
      </c>
      <c r="T40" s="34">
        <f t="shared" si="6"/>
        <v>0</v>
      </c>
      <c r="U40" s="34">
        <f t="shared" si="7"/>
        <v>8</v>
      </c>
      <c r="V40" s="34">
        <f t="shared" si="8"/>
        <v>0</v>
      </c>
    </row>
    <row r="41" spans="1:22" ht="24" customHeight="1">
      <c r="A41" s="44"/>
      <c r="B41" s="60" t="s">
        <v>61</v>
      </c>
      <c r="C41" s="60" t="s">
        <v>10</v>
      </c>
      <c r="D41" s="61">
        <v>1995</v>
      </c>
      <c r="E41" s="49"/>
      <c r="F41" s="62" t="str">
        <f t="shared" ref="F41:F60" si="9">IF(E41=0,"0",($F$8)-(E41)+15)</f>
        <v>0</v>
      </c>
      <c r="G41" s="63"/>
      <c r="H41" s="65"/>
      <c r="I41" s="72"/>
      <c r="J41" s="62" t="str">
        <f t="shared" ref="J41:J60" si="10">IF(H41=0,"0",($J$8)-(H41)+10)</f>
        <v>0</v>
      </c>
      <c r="K41" s="67"/>
      <c r="L41" s="64">
        <v>239</v>
      </c>
      <c r="M41" s="49">
        <f t="shared" ref="M41:M60" si="11">IF(L41=0,"0",($M$8)-(L41)+15)</f>
        <v>8</v>
      </c>
      <c r="N41" s="68"/>
      <c r="O41" s="69"/>
      <c r="P41" s="70" t="str">
        <f t="shared" ref="P41:P60" si="12">IF(O41=0,"0",($P$8)-(O41)+20)</f>
        <v>0</v>
      </c>
      <c r="Q41" s="71"/>
      <c r="R41" s="59">
        <f t="shared" ref="R41:R60" si="13">SUM(S41:V41)-MIN(S41:V41)</f>
        <v>8</v>
      </c>
      <c r="S41" s="33">
        <f t="shared" ref="S41:S60" si="14">SUM(F41:G41)</f>
        <v>0</v>
      </c>
      <c r="T41" s="34">
        <f t="shared" ref="T41:T60" si="15">SUM(J41:K41)</f>
        <v>0</v>
      </c>
      <c r="U41" s="34">
        <f t="shared" ref="U41:U60" si="16">SUM(M41:N41)</f>
        <v>8</v>
      </c>
      <c r="V41" s="34">
        <f t="shared" ref="V41:V60" si="17">SUM(P41:Q41)</f>
        <v>0</v>
      </c>
    </row>
    <row r="42" spans="1:22" ht="23.25">
      <c r="A42" s="45">
        <v>34</v>
      </c>
      <c r="B42" s="60" t="s">
        <v>63</v>
      </c>
      <c r="C42" s="60" t="s">
        <v>65</v>
      </c>
      <c r="D42" s="61">
        <v>1999</v>
      </c>
      <c r="E42" s="49"/>
      <c r="F42" s="62" t="str">
        <f t="shared" si="9"/>
        <v>0</v>
      </c>
      <c r="G42" s="63"/>
      <c r="H42" s="65"/>
      <c r="I42" s="72"/>
      <c r="J42" s="62" t="str">
        <f t="shared" si="10"/>
        <v>0</v>
      </c>
      <c r="K42" s="67"/>
      <c r="L42" s="64">
        <v>240</v>
      </c>
      <c r="M42" s="49">
        <f t="shared" si="11"/>
        <v>7</v>
      </c>
      <c r="N42" s="68"/>
      <c r="O42" s="69"/>
      <c r="P42" s="70" t="str">
        <f t="shared" si="12"/>
        <v>0</v>
      </c>
      <c r="Q42" s="71"/>
      <c r="R42" s="59">
        <f t="shared" si="13"/>
        <v>7</v>
      </c>
      <c r="S42" s="33">
        <f t="shared" si="14"/>
        <v>0</v>
      </c>
      <c r="T42" s="34">
        <f t="shared" si="15"/>
        <v>0</v>
      </c>
      <c r="U42" s="34">
        <f t="shared" si="16"/>
        <v>7</v>
      </c>
      <c r="V42" s="34">
        <f t="shared" si="17"/>
        <v>0</v>
      </c>
    </row>
    <row r="43" spans="1:22" ht="23.25">
      <c r="A43" s="44"/>
      <c r="B43" s="60" t="s">
        <v>64</v>
      </c>
      <c r="C43" s="60" t="s">
        <v>52</v>
      </c>
      <c r="D43" s="61">
        <v>1997</v>
      </c>
      <c r="E43" s="49"/>
      <c r="F43" s="62" t="str">
        <f t="shared" si="9"/>
        <v>0</v>
      </c>
      <c r="G43" s="63"/>
      <c r="H43" s="65"/>
      <c r="I43" s="72"/>
      <c r="J43" s="62" t="str">
        <f t="shared" si="10"/>
        <v>0</v>
      </c>
      <c r="K43" s="67"/>
      <c r="L43" s="64">
        <v>240</v>
      </c>
      <c r="M43" s="49">
        <f t="shared" si="11"/>
        <v>7</v>
      </c>
      <c r="N43" s="68"/>
      <c r="O43" s="69"/>
      <c r="P43" s="70" t="str">
        <f t="shared" si="12"/>
        <v>0</v>
      </c>
      <c r="Q43" s="71"/>
      <c r="R43" s="59">
        <f t="shared" si="13"/>
        <v>7</v>
      </c>
      <c r="S43" s="33">
        <f t="shared" si="14"/>
        <v>0</v>
      </c>
      <c r="T43" s="34">
        <f t="shared" si="15"/>
        <v>0</v>
      </c>
      <c r="U43" s="34">
        <f t="shared" si="16"/>
        <v>7</v>
      </c>
      <c r="V43" s="34">
        <f t="shared" si="17"/>
        <v>0</v>
      </c>
    </row>
    <row r="44" spans="1:22" ht="23.25">
      <c r="A44" s="44"/>
      <c r="B44" s="60" t="s">
        <v>66</v>
      </c>
      <c r="C44" s="60" t="s">
        <v>8</v>
      </c>
      <c r="D44" s="61">
        <v>1996</v>
      </c>
      <c r="E44" s="49"/>
      <c r="F44" s="62" t="str">
        <f t="shared" si="9"/>
        <v>0</v>
      </c>
      <c r="G44" s="63"/>
      <c r="H44" s="65"/>
      <c r="I44" s="72"/>
      <c r="J44" s="62" t="str">
        <f t="shared" si="10"/>
        <v>0</v>
      </c>
      <c r="K44" s="67"/>
      <c r="L44" s="64">
        <v>240</v>
      </c>
      <c r="M44" s="49">
        <f t="shared" si="11"/>
        <v>7</v>
      </c>
      <c r="N44" s="68"/>
      <c r="O44" s="69"/>
      <c r="P44" s="70" t="str">
        <f t="shared" si="12"/>
        <v>0</v>
      </c>
      <c r="Q44" s="71"/>
      <c r="R44" s="59">
        <f t="shared" si="13"/>
        <v>7</v>
      </c>
      <c r="S44" s="33">
        <f t="shared" si="14"/>
        <v>0</v>
      </c>
      <c r="T44" s="34">
        <f t="shared" si="15"/>
        <v>0</v>
      </c>
      <c r="U44" s="34">
        <f t="shared" si="16"/>
        <v>7</v>
      </c>
      <c r="V44" s="34">
        <f t="shared" si="17"/>
        <v>0</v>
      </c>
    </row>
    <row r="45" spans="1:22" ht="23.25">
      <c r="A45" s="44"/>
      <c r="B45" s="60" t="s">
        <v>67</v>
      </c>
      <c r="C45" s="60" t="s">
        <v>9</v>
      </c>
      <c r="D45" s="61">
        <v>1994</v>
      </c>
      <c r="E45" s="49"/>
      <c r="F45" s="62" t="str">
        <f t="shared" si="9"/>
        <v>0</v>
      </c>
      <c r="G45" s="63"/>
      <c r="H45" s="65"/>
      <c r="I45" s="72"/>
      <c r="J45" s="62" t="str">
        <f t="shared" si="10"/>
        <v>0</v>
      </c>
      <c r="K45" s="67"/>
      <c r="L45" s="64">
        <v>240</v>
      </c>
      <c r="M45" s="49">
        <f t="shared" si="11"/>
        <v>7</v>
      </c>
      <c r="N45" s="68"/>
      <c r="O45" s="69"/>
      <c r="P45" s="70" t="str">
        <f t="shared" si="12"/>
        <v>0</v>
      </c>
      <c r="Q45" s="71"/>
      <c r="R45" s="59">
        <f t="shared" si="13"/>
        <v>7</v>
      </c>
      <c r="S45" s="33">
        <f t="shared" si="14"/>
        <v>0</v>
      </c>
      <c r="T45" s="34">
        <f t="shared" si="15"/>
        <v>0</v>
      </c>
      <c r="U45" s="34">
        <f t="shared" si="16"/>
        <v>7</v>
      </c>
      <c r="V45" s="34">
        <f t="shared" si="17"/>
        <v>0</v>
      </c>
    </row>
    <row r="46" spans="1:22" ht="23.25">
      <c r="A46" s="45">
        <v>38</v>
      </c>
      <c r="B46" s="60" t="s">
        <v>49</v>
      </c>
      <c r="C46" s="60" t="s">
        <v>8</v>
      </c>
      <c r="D46" s="61">
        <v>1996</v>
      </c>
      <c r="E46" s="49">
        <v>233</v>
      </c>
      <c r="F46" s="62">
        <f t="shared" si="9"/>
        <v>5</v>
      </c>
      <c r="G46" s="63"/>
      <c r="H46" s="65"/>
      <c r="I46" s="72"/>
      <c r="J46" s="62" t="str">
        <f t="shared" si="10"/>
        <v>0</v>
      </c>
      <c r="K46" s="67"/>
      <c r="L46" s="64"/>
      <c r="M46" s="49" t="str">
        <f t="shared" si="11"/>
        <v>0</v>
      </c>
      <c r="N46" s="68"/>
      <c r="O46" s="69"/>
      <c r="P46" s="70" t="str">
        <f t="shared" si="12"/>
        <v>0</v>
      </c>
      <c r="Q46" s="71"/>
      <c r="R46" s="59">
        <f t="shared" si="13"/>
        <v>5</v>
      </c>
      <c r="S46" s="33">
        <f t="shared" si="14"/>
        <v>5</v>
      </c>
      <c r="T46" s="34">
        <f t="shared" si="15"/>
        <v>0</v>
      </c>
      <c r="U46" s="34">
        <f t="shared" si="16"/>
        <v>0</v>
      </c>
      <c r="V46" s="34">
        <f t="shared" si="17"/>
        <v>0</v>
      </c>
    </row>
    <row r="47" spans="1:22" ht="23.25">
      <c r="A47" s="44"/>
      <c r="B47" s="60" t="s">
        <v>54</v>
      </c>
      <c r="C47" s="60" t="s">
        <v>9</v>
      </c>
      <c r="D47" s="61">
        <v>1994</v>
      </c>
      <c r="E47" s="49"/>
      <c r="F47" s="62" t="str">
        <f t="shared" si="9"/>
        <v>0</v>
      </c>
      <c r="G47" s="63"/>
      <c r="H47" s="65">
        <v>156</v>
      </c>
      <c r="I47" s="66"/>
      <c r="J47" s="62">
        <f t="shared" si="10"/>
        <v>3</v>
      </c>
      <c r="K47" s="67"/>
      <c r="L47" s="64"/>
      <c r="M47" s="49" t="str">
        <f t="shared" si="11"/>
        <v>0</v>
      </c>
      <c r="N47" s="68"/>
      <c r="O47" s="69">
        <v>323</v>
      </c>
      <c r="P47" s="70">
        <f t="shared" si="12"/>
        <v>2</v>
      </c>
      <c r="Q47" s="73"/>
      <c r="R47" s="59">
        <f t="shared" si="13"/>
        <v>5</v>
      </c>
      <c r="S47" s="33">
        <f t="shared" si="14"/>
        <v>0</v>
      </c>
      <c r="T47" s="34">
        <f t="shared" si="15"/>
        <v>3</v>
      </c>
      <c r="U47" s="34">
        <f t="shared" si="16"/>
        <v>0</v>
      </c>
      <c r="V47" s="34">
        <f t="shared" si="17"/>
        <v>2</v>
      </c>
    </row>
    <row r="48" spans="1:22" ht="23.25">
      <c r="A48" s="44">
        <v>40</v>
      </c>
      <c r="B48" s="60" t="s">
        <v>68</v>
      </c>
      <c r="C48" s="60" t="s">
        <v>10</v>
      </c>
      <c r="D48" s="61">
        <v>1995</v>
      </c>
      <c r="E48" s="49"/>
      <c r="F48" s="62" t="str">
        <f t="shared" si="9"/>
        <v>0</v>
      </c>
      <c r="G48" s="63"/>
      <c r="H48" s="65"/>
      <c r="I48" s="72"/>
      <c r="J48" s="62" t="str">
        <f t="shared" si="10"/>
        <v>0</v>
      </c>
      <c r="K48" s="67"/>
      <c r="L48" s="64">
        <v>243</v>
      </c>
      <c r="M48" s="49">
        <f t="shared" si="11"/>
        <v>4</v>
      </c>
      <c r="N48" s="68"/>
      <c r="O48" s="69"/>
      <c r="P48" s="70" t="str">
        <f t="shared" si="12"/>
        <v>0</v>
      </c>
      <c r="Q48" s="71"/>
      <c r="R48" s="59">
        <f t="shared" si="13"/>
        <v>4</v>
      </c>
      <c r="S48" s="33">
        <f t="shared" si="14"/>
        <v>0</v>
      </c>
      <c r="T48" s="34">
        <f t="shared" si="15"/>
        <v>0</v>
      </c>
      <c r="U48" s="34">
        <f t="shared" si="16"/>
        <v>4</v>
      </c>
      <c r="V48" s="34">
        <f t="shared" si="17"/>
        <v>0</v>
      </c>
    </row>
    <row r="49" spans="1:22" ht="23.25">
      <c r="A49" s="44"/>
      <c r="B49" s="60" t="s">
        <v>26</v>
      </c>
      <c r="C49" s="60" t="s">
        <v>9</v>
      </c>
      <c r="D49" s="74">
        <v>1994</v>
      </c>
      <c r="E49" s="48">
        <v>234</v>
      </c>
      <c r="F49" s="62">
        <f t="shared" si="9"/>
        <v>4</v>
      </c>
      <c r="G49" s="63"/>
      <c r="H49" s="65"/>
      <c r="I49" s="72"/>
      <c r="J49" s="62" t="str">
        <f t="shared" si="10"/>
        <v>0</v>
      </c>
      <c r="K49" s="88"/>
      <c r="L49" s="87"/>
      <c r="M49" s="49" t="str">
        <f t="shared" si="11"/>
        <v>0</v>
      </c>
      <c r="N49" s="89"/>
      <c r="O49" s="69"/>
      <c r="P49" s="70" t="str">
        <f t="shared" si="12"/>
        <v>0</v>
      </c>
      <c r="Q49" s="71"/>
      <c r="R49" s="59">
        <f t="shared" si="13"/>
        <v>4</v>
      </c>
      <c r="S49" s="33">
        <f t="shared" si="14"/>
        <v>4</v>
      </c>
      <c r="T49" s="34">
        <f t="shared" si="15"/>
        <v>0</v>
      </c>
      <c r="U49" s="34">
        <f t="shared" si="16"/>
        <v>0</v>
      </c>
      <c r="V49" s="34">
        <f t="shared" si="17"/>
        <v>0</v>
      </c>
    </row>
    <row r="50" spans="1:22" ht="23.25">
      <c r="A50" s="45">
        <v>42</v>
      </c>
      <c r="B50" s="60" t="s">
        <v>69</v>
      </c>
      <c r="C50" s="60" t="s">
        <v>52</v>
      </c>
      <c r="D50" s="61">
        <v>1997</v>
      </c>
      <c r="E50" s="49"/>
      <c r="F50" s="62" t="str">
        <f t="shared" si="9"/>
        <v>0</v>
      </c>
      <c r="G50" s="63"/>
      <c r="H50" s="65"/>
      <c r="I50" s="72"/>
      <c r="J50" s="62" t="str">
        <f t="shared" si="10"/>
        <v>0</v>
      </c>
      <c r="K50" s="67"/>
      <c r="L50" s="64">
        <v>244</v>
      </c>
      <c r="M50" s="49">
        <f t="shared" si="11"/>
        <v>3</v>
      </c>
      <c r="N50" s="68"/>
      <c r="O50" s="69"/>
      <c r="P50" s="70" t="str">
        <f t="shared" si="12"/>
        <v>0</v>
      </c>
      <c r="Q50" s="71"/>
      <c r="R50" s="59">
        <f t="shared" si="13"/>
        <v>3</v>
      </c>
      <c r="S50" s="33">
        <f t="shared" si="14"/>
        <v>0</v>
      </c>
      <c r="T50" s="34">
        <f t="shared" si="15"/>
        <v>0</v>
      </c>
      <c r="U50" s="34">
        <f t="shared" si="16"/>
        <v>3</v>
      </c>
      <c r="V50" s="34">
        <f t="shared" si="17"/>
        <v>0</v>
      </c>
    </row>
    <row r="51" spans="1:22" ht="23.25">
      <c r="A51" s="44"/>
      <c r="B51" s="60" t="s">
        <v>70</v>
      </c>
      <c r="C51" s="60" t="s">
        <v>8</v>
      </c>
      <c r="D51" s="61">
        <v>1996</v>
      </c>
      <c r="E51" s="49"/>
      <c r="F51" s="62" t="str">
        <f t="shared" si="9"/>
        <v>0</v>
      </c>
      <c r="G51" s="63"/>
      <c r="H51" s="65"/>
      <c r="I51" s="72"/>
      <c r="J51" s="62" t="str">
        <f t="shared" si="10"/>
        <v>0</v>
      </c>
      <c r="K51" s="67"/>
      <c r="L51" s="64">
        <v>244</v>
      </c>
      <c r="M51" s="49">
        <f t="shared" si="11"/>
        <v>3</v>
      </c>
      <c r="N51" s="68"/>
      <c r="O51" s="69"/>
      <c r="P51" s="70" t="str">
        <f t="shared" si="12"/>
        <v>0</v>
      </c>
      <c r="Q51" s="71"/>
      <c r="R51" s="59">
        <f t="shared" si="13"/>
        <v>3</v>
      </c>
      <c r="S51" s="33">
        <f t="shared" si="14"/>
        <v>0</v>
      </c>
      <c r="T51" s="34">
        <f t="shared" si="15"/>
        <v>0</v>
      </c>
      <c r="U51" s="34">
        <f t="shared" si="16"/>
        <v>3</v>
      </c>
      <c r="V51" s="34">
        <f t="shared" si="17"/>
        <v>0</v>
      </c>
    </row>
    <row r="52" spans="1:22" ht="23.25">
      <c r="A52" s="44">
        <v>44</v>
      </c>
      <c r="B52" s="60" t="s">
        <v>51</v>
      </c>
      <c r="C52" s="60" t="s">
        <v>52</v>
      </c>
      <c r="D52" s="61">
        <v>1997</v>
      </c>
      <c r="E52" s="49">
        <v>236</v>
      </c>
      <c r="F52" s="62">
        <f t="shared" si="9"/>
        <v>2</v>
      </c>
      <c r="G52" s="63"/>
      <c r="H52" s="65"/>
      <c r="I52" s="72"/>
      <c r="J52" s="62" t="str">
        <f t="shared" si="10"/>
        <v>0</v>
      </c>
      <c r="K52" s="67"/>
      <c r="L52" s="64"/>
      <c r="M52" s="49" t="str">
        <f t="shared" si="11"/>
        <v>0</v>
      </c>
      <c r="N52" s="68"/>
      <c r="O52" s="69"/>
      <c r="P52" s="70" t="str">
        <f t="shared" si="12"/>
        <v>0</v>
      </c>
      <c r="Q52" s="71"/>
      <c r="R52" s="59">
        <f t="shared" si="13"/>
        <v>2</v>
      </c>
      <c r="S52" s="33">
        <f t="shared" si="14"/>
        <v>2</v>
      </c>
      <c r="T52" s="34">
        <f t="shared" si="15"/>
        <v>0</v>
      </c>
      <c r="U52" s="34">
        <f t="shared" si="16"/>
        <v>0</v>
      </c>
      <c r="V52" s="34">
        <f t="shared" si="17"/>
        <v>0</v>
      </c>
    </row>
    <row r="53" spans="1:22" ht="23.25">
      <c r="A53" s="44"/>
      <c r="B53" s="60" t="s">
        <v>71</v>
      </c>
      <c r="C53" s="60" t="s">
        <v>8</v>
      </c>
      <c r="D53" s="61">
        <v>1996</v>
      </c>
      <c r="E53" s="49"/>
      <c r="F53" s="62" t="str">
        <f t="shared" si="9"/>
        <v>0</v>
      </c>
      <c r="G53" s="63"/>
      <c r="H53" s="65"/>
      <c r="I53" s="72"/>
      <c r="J53" s="62" t="str">
        <f t="shared" si="10"/>
        <v>0</v>
      </c>
      <c r="K53" s="67"/>
      <c r="L53" s="64">
        <v>245</v>
      </c>
      <c r="M53" s="49">
        <f t="shared" si="11"/>
        <v>2</v>
      </c>
      <c r="N53" s="68"/>
      <c r="O53" s="69"/>
      <c r="P53" s="70" t="str">
        <f t="shared" si="12"/>
        <v>0</v>
      </c>
      <c r="Q53" s="71"/>
      <c r="R53" s="59">
        <f t="shared" si="13"/>
        <v>2</v>
      </c>
      <c r="S53" s="33">
        <f t="shared" si="14"/>
        <v>0</v>
      </c>
      <c r="T53" s="34">
        <f t="shared" si="15"/>
        <v>0</v>
      </c>
      <c r="U53" s="34">
        <f t="shared" si="16"/>
        <v>2</v>
      </c>
      <c r="V53" s="34">
        <f t="shared" si="17"/>
        <v>0</v>
      </c>
    </row>
    <row r="54" spans="1:22" ht="23.25">
      <c r="A54" s="45">
        <v>46</v>
      </c>
      <c r="B54" s="60" t="s">
        <v>72</v>
      </c>
      <c r="C54" s="60" t="s">
        <v>8</v>
      </c>
      <c r="D54" s="61">
        <v>1996</v>
      </c>
      <c r="E54" s="49"/>
      <c r="F54" s="62" t="str">
        <f t="shared" si="9"/>
        <v>0</v>
      </c>
      <c r="G54" s="63"/>
      <c r="H54" s="65"/>
      <c r="I54" s="72"/>
      <c r="J54" s="62" t="str">
        <f t="shared" si="10"/>
        <v>0</v>
      </c>
      <c r="K54" s="67"/>
      <c r="L54" s="64">
        <v>246</v>
      </c>
      <c r="M54" s="49">
        <f t="shared" si="11"/>
        <v>1</v>
      </c>
      <c r="N54" s="68"/>
      <c r="O54" s="69"/>
      <c r="P54" s="70" t="str">
        <f t="shared" si="12"/>
        <v>0</v>
      </c>
      <c r="Q54" s="71"/>
      <c r="R54" s="59">
        <f t="shared" si="13"/>
        <v>1</v>
      </c>
      <c r="S54" s="33">
        <f t="shared" si="14"/>
        <v>0</v>
      </c>
      <c r="T54" s="34">
        <f t="shared" si="15"/>
        <v>0</v>
      </c>
      <c r="U54" s="34">
        <f t="shared" si="16"/>
        <v>1</v>
      </c>
      <c r="V54" s="34">
        <f t="shared" si="17"/>
        <v>0</v>
      </c>
    </row>
    <row r="55" spans="1:22" ht="23.25">
      <c r="A55" s="44"/>
      <c r="B55" s="60" t="s">
        <v>73</v>
      </c>
      <c r="C55" s="60" t="s">
        <v>10</v>
      </c>
      <c r="D55" s="61">
        <v>1995</v>
      </c>
      <c r="E55" s="49"/>
      <c r="F55" s="62" t="str">
        <f t="shared" si="9"/>
        <v>0</v>
      </c>
      <c r="G55" s="63"/>
      <c r="H55" s="65"/>
      <c r="I55" s="72"/>
      <c r="J55" s="62" t="str">
        <f t="shared" si="10"/>
        <v>0</v>
      </c>
      <c r="K55" s="67"/>
      <c r="L55" s="64">
        <v>246</v>
      </c>
      <c r="M55" s="49">
        <f t="shared" si="11"/>
        <v>1</v>
      </c>
      <c r="N55" s="68"/>
      <c r="O55" s="69"/>
      <c r="P55" s="70" t="str">
        <f t="shared" si="12"/>
        <v>0</v>
      </c>
      <c r="Q55" s="71"/>
      <c r="R55" s="59">
        <f t="shared" si="13"/>
        <v>1</v>
      </c>
      <c r="S55" s="33">
        <f t="shared" si="14"/>
        <v>0</v>
      </c>
      <c r="T55" s="34">
        <f t="shared" si="15"/>
        <v>0</v>
      </c>
      <c r="U55" s="34">
        <f t="shared" si="16"/>
        <v>1</v>
      </c>
      <c r="V55" s="34">
        <f t="shared" si="17"/>
        <v>0</v>
      </c>
    </row>
    <row r="56" spans="1:22" ht="23.25">
      <c r="A56" s="45"/>
      <c r="B56" s="60"/>
      <c r="C56" s="60"/>
      <c r="D56" s="61"/>
      <c r="E56" s="49"/>
      <c r="F56" s="62" t="str">
        <f t="shared" si="9"/>
        <v>0</v>
      </c>
      <c r="G56" s="63"/>
      <c r="H56" s="65"/>
      <c r="I56" s="72"/>
      <c r="J56" s="62" t="str">
        <f t="shared" si="10"/>
        <v>0</v>
      </c>
      <c r="K56" s="67"/>
      <c r="L56" s="64"/>
      <c r="M56" s="49" t="str">
        <f t="shared" si="11"/>
        <v>0</v>
      </c>
      <c r="N56" s="68"/>
      <c r="O56" s="69"/>
      <c r="P56" s="70" t="str">
        <f t="shared" si="12"/>
        <v>0</v>
      </c>
      <c r="Q56" s="71"/>
      <c r="R56" s="59">
        <f t="shared" si="13"/>
        <v>0</v>
      </c>
      <c r="S56" s="33">
        <f t="shared" si="14"/>
        <v>0</v>
      </c>
      <c r="T56" s="34">
        <f t="shared" si="15"/>
        <v>0</v>
      </c>
      <c r="U56" s="34">
        <f t="shared" si="16"/>
        <v>0</v>
      </c>
      <c r="V56" s="34">
        <f t="shared" si="17"/>
        <v>0</v>
      </c>
    </row>
    <row r="57" spans="1:22" ht="23.25">
      <c r="A57" s="45"/>
      <c r="B57" s="60"/>
      <c r="C57" s="60"/>
      <c r="D57" s="61"/>
      <c r="E57" s="49"/>
      <c r="F57" s="62" t="str">
        <f t="shared" si="9"/>
        <v>0</v>
      </c>
      <c r="G57" s="63"/>
      <c r="H57" s="65"/>
      <c r="I57" s="72"/>
      <c r="J57" s="62" t="str">
        <f t="shared" si="10"/>
        <v>0</v>
      </c>
      <c r="K57" s="67"/>
      <c r="L57" s="64"/>
      <c r="M57" s="49" t="str">
        <f t="shared" si="11"/>
        <v>0</v>
      </c>
      <c r="N57" s="68"/>
      <c r="O57" s="69"/>
      <c r="P57" s="70" t="str">
        <f t="shared" si="12"/>
        <v>0</v>
      </c>
      <c r="Q57" s="71"/>
      <c r="R57" s="59">
        <f t="shared" si="13"/>
        <v>0</v>
      </c>
      <c r="S57" s="33">
        <f t="shared" si="14"/>
        <v>0</v>
      </c>
      <c r="T57" s="34">
        <f t="shared" si="15"/>
        <v>0</v>
      </c>
      <c r="U57" s="34">
        <f t="shared" si="16"/>
        <v>0</v>
      </c>
      <c r="V57" s="34">
        <f t="shared" si="17"/>
        <v>0</v>
      </c>
    </row>
    <row r="58" spans="1:22" ht="23.25">
      <c r="A58" s="45"/>
      <c r="B58" s="60"/>
      <c r="C58" s="60"/>
      <c r="D58" s="61"/>
      <c r="E58" s="49"/>
      <c r="F58" s="62" t="str">
        <f t="shared" si="9"/>
        <v>0</v>
      </c>
      <c r="G58" s="63"/>
      <c r="H58" s="65"/>
      <c r="I58" s="72"/>
      <c r="J58" s="62" t="str">
        <f t="shared" si="10"/>
        <v>0</v>
      </c>
      <c r="K58" s="67"/>
      <c r="L58" s="64"/>
      <c r="M58" s="49" t="str">
        <f t="shared" si="11"/>
        <v>0</v>
      </c>
      <c r="N58" s="68"/>
      <c r="O58" s="69"/>
      <c r="P58" s="70" t="str">
        <f t="shared" si="12"/>
        <v>0</v>
      </c>
      <c r="Q58" s="71"/>
      <c r="R58" s="59">
        <f t="shared" si="13"/>
        <v>0</v>
      </c>
      <c r="S58" s="33">
        <f t="shared" si="14"/>
        <v>0</v>
      </c>
      <c r="T58" s="34">
        <f t="shared" si="15"/>
        <v>0</v>
      </c>
      <c r="U58" s="34">
        <f t="shared" si="16"/>
        <v>0</v>
      </c>
      <c r="V58" s="34">
        <f t="shared" si="17"/>
        <v>0</v>
      </c>
    </row>
    <row r="59" spans="1:22" ht="23.25">
      <c r="A59" s="45"/>
      <c r="B59" s="60"/>
      <c r="C59" s="60"/>
      <c r="D59" s="61"/>
      <c r="E59" s="49"/>
      <c r="F59" s="62" t="str">
        <f t="shared" si="9"/>
        <v>0</v>
      </c>
      <c r="G59" s="63"/>
      <c r="H59" s="65"/>
      <c r="I59" s="72"/>
      <c r="J59" s="62" t="str">
        <f t="shared" si="10"/>
        <v>0</v>
      </c>
      <c r="K59" s="67"/>
      <c r="L59" s="64"/>
      <c r="M59" s="49" t="str">
        <f t="shared" si="11"/>
        <v>0</v>
      </c>
      <c r="N59" s="68"/>
      <c r="O59" s="69"/>
      <c r="P59" s="70" t="str">
        <f t="shared" si="12"/>
        <v>0</v>
      </c>
      <c r="Q59" s="71"/>
      <c r="R59" s="59">
        <f t="shared" si="13"/>
        <v>0</v>
      </c>
      <c r="S59" s="33">
        <f t="shared" si="14"/>
        <v>0</v>
      </c>
      <c r="T59" s="34">
        <f t="shared" si="15"/>
        <v>0</v>
      </c>
      <c r="U59" s="34">
        <f t="shared" si="16"/>
        <v>0</v>
      </c>
      <c r="V59" s="34">
        <f t="shared" si="17"/>
        <v>0</v>
      </c>
    </row>
    <row r="60" spans="1:22" ht="23.25">
      <c r="A60" s="45"/>
      <c r="B60" s="60"/>
      <c r="C60" s="60"/>
      <c r="D60" s="61"/>
      <c r="E60" s="49"/>
      <c r="F60" s="62" t="str">
        <f t="shared" si="9"/>
        <v>0</v>
      </c>
      <c r="G60" s="63"/>
      <c r="H60" s="65"/>
      <c r="I60" s="72"/>
      <c r="J60" s="62" t="str">
        <f t="shared" si="10"/>
        <v>0</v>
      </c>
      <c r="K60" s="67"/>
      <c r="L60" s="64"/>
      <c r="M60" s="49" t="str">
        <f t="shared" si="11"/>
        <v>0</v>
      </c>
      <c r="N60" s="68"/>
      <c r="O60" s="69"/>
      <c r="P60" s="70" t="str">
        <f t="shared" si="12"/>
        <v>0</v>
      </c>
      <c r="Q60" s="71"/>
      <c r="R60" s="59">
        <f t="shared" si="13"/>
        <v>0</v>
      </c>
      <c r="S60" s="33">
        <f t="shared" si="14"/>
        <v>0</v>
      </c>
      <c r="T60" s="34">
        <f t="shared" si="15"/>
        <v>0</v>
      </c>
      <c r="U60" s="34">
        <f t="shared" si="16"/>
        <v>0</v>
      </c>
      <c r="V60" s="34">
        <f t="shared" si="17"/>
        <v>0</v>
      </c>
    </row>
  </sheetData>
  <sortState ref="A9:R60">
    <sortCondition descending="1" ref="R9:R60"/>
    <sortCondition descending="1" ref="D9:D60"/>
  </sortState>
  <mergeCells count="8">
    <mergeCell ref="E5:G5"/>
    <mergeCell ref="E6:G6"/>
    <mergeCell ref="O5:Q5"/>
    <mergeCell ref="O6:Q6"/>
    <mergeCell ref="H5:K5"/>
    <mergeCell ref="H6:K6"/>
    <mergeCell ref="L5:N5"/>
    <mergeCell ref="L6:N6"/>
  </mergeCells>
  <phoneticPr fontId="0" type="noConversion"/>
  <printOptions horizontalCentered="1"/>
  <pageMargins left="0.15748031496062992" right="0.27559055118110237" top="0.47" bottom="0.6692913385826772" header="0.39370078740157483" footer="0.43307086614173229"/>
  <pageSetup paperSize="9" scale="50" orientation="landscape" r:id="rId1"/>
  <headerFooter alignWithMargins="0">
    <oddFooter>&amp;L&amp;"Tahoma,Negrita Cursiva"&amp;14Página &amp;P&amp;C&amp;"NewsGothic,Negrita Cursiva"&amp;14Comité Técnico Amateur Femenino - RANKING GIRLS&amp;R&amp;"NewsGothic,Negrita Cursiva"&amp;14&amp;D</oddFooter>
  </headerFooter>
  <drawing r:id="rId2"/>
  <legacyDrawing r:id="rId3"/>
  <oleObjects>
    <oleObject progId="Word.Picture.8" shapeId="1067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F869BA-396C-4F02-A129-05C2ED191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D027B8-6709-4A74-9079-D68E8F8B5A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D4CE0C-05C3-414B-A016-D7F1135BBB58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Puesto 1-32</vt:lpstr>
      <vt:lpstr>'Puesto 1-32'!Área_de_impresión</vt:lpstr>
      <vt:lpstr>'Puesto 1-32'!Títulos_a_imprimir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creator>Elena Vecino</dc:creator>
  <cp:lastModifiedBy>EVECINO</cp:lastModifiedBy>
  <cp:lastPrinted>2012-03-27T10:02:39Z</cp:lastPrinted>
  <dcterms:created xsi:type="dcterms:W3CDTF">1998-09-16T11:15:21Z</dcterms:created>
  <dcterms:modified xsi:type="dcterms:W3CDTF">2012-06-04T09:24:55Z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