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480" yWindow="450" windowWidth="11295" windowHeight="5910"/>
  </bookViews>
  <sheets>
    <sheet name="Puesto 1-32" sheetId="3" r:id="rId1"/>
    <sheet name="Hoja1" sheetId="4" r:id="rId2"/>
  </sheets>
  <externalReferences>
    <externalReference r:id="rId3"/>
  </externalReferences>
  <definedNames>
    <definedName name="_Fill" hidden="1">[1]Sheet2!$A$29:$A$37</definedName>
    <definedName name="_xlnm._FilterDatabase" localSheetId="0" hidden="1">'Puesto 1-32'!$A$5:$X$36</definedName>
    <definedName name="_Key1" hidden="1">[1]Sheet2!$U$7</definedName>
    <definedName name="_Order1" hidden="1">0</definedName>
    <definedName name="_Sort" hidden="1">[1]Sheet2!$B$7:$U$37</definedName>
    <definedName name="_xlnm.Print_Area" localSheetId="0">'Puesto 1-32'!$A$1:$X$61</definedName>
    <definedName name="_xlnm.Print_Titles" localSheetId="0">'Puesto 1-32'!$1:$8</definedName>
  </definedNames>
  <calcPr calcId="145621"/>
</workbook>
</file>

<file path=xl/calcChain.xml><?xml version="1.0" encoding="utf-8"?>
<calcChain xmlns="http://schemas.openxmlformats.org/spreadsheetml/2006/main">
  <c r="F61" i="3" l="1"/>
  <c r="Y61" i="3" s="1"/>
  <c r="J61" i="3"/>
  <c r="Z61" i="3" s="1"/>
  <c r="M61" i="3"/>
  <c r="AA61" i="3" s="1"/>
  <c r="P61" i="3"/>
  <c r="AB61" i="3" s="1"/>
  <c r="S61" i="3"/>
  <c r="AC61" i="3" s="1"/>
  <c r="V61" i="3"/>
  <c r="AD61" i="3" s="1"/>
  <c r="X61" i="3" l="1"/>
  <c r="F14" i="3"/>
  <c r="Y14" i="3" s="1"/>
  <c r="Z14" i="3"/>
  <c r="M14" i="3"/>
  <c r="AA14" i="3" s="1"/>
  <c r="P14" i="3"/>
  <c r="AB14" i="3" s="1"/>
  <c r="S14" i="3"/>
  <c r="AC14" i="3" s="1"/>
  <c r="V14" i="3"/>
  <c r="AD14" i="3" s="1"/>
  <c r="J42" i="3"/>
  <c r="J54" i="3"/>
  <c r="Z54" i="3" s="1"/>
  <c r="J46" i="3"/>
  <c r="Z46" i="3" s="1"/>
  <c r="J55" i="3"/>
  <c r="Z55" i="3" s="1"/>
  <c r="P42" i="3"/>
  <c r="S42" i="3"/>
  <c r="AC42" i="3" s="1"/>
  <c r="V42" i="3"/>
  <c r="Z42" i="3"/>
  <c r="AB42" i="3"/>
  <c r="P54" i="3"/>
  <c r="AB54" i="3" s="1"/>
  <c r="S54" i="3"/>
  <c r="AC54" i="3" s="1"/>
  <c r="V54" i="3"/>
  <c r="P46" i="3"/>
  <c r="AB46" i="3" s="1"/>
  <c r="S46" i="3"/>
  <c r="AC46" i="3" s="1"/>
  <c r="V46" i="3"/>
  <c r="P55" i="3"/>
  <c r="AB55" i="3" s="1"/>
  <c r="S55" i="3"/>
  <c r="V55" i="3"/>
  <c r="AC55" i="3"/>
  <c r="M54" i="3"/>
  <c r="AA54" i="3" s="1"/>
  <c r="M46" i="3"/>
  <c r="AA46" i="3" s="1"/>
  <c r="M55" i="3"/>
  <c r="AA55" i="3" s="1"/>
  <c r="M42" i="3"/>
  <c r="AA42" i="3" s="1"/>
  <c r="F54" i="3"/>
  <c r="Y54" i="3" s="1"/>
  <c r="F46" i="3"/>
  <c r="Y46" i="3" s="1"/>
  <c r="F55" i="3"/>
  <c r="Y55" i="3" s="1"/>
  <c r="F42" i="3"/>
  <c r="Y42" i="3" s="1"/>
  <c r="F56" i="3"/>
  <c r="Y56" i="3" s="1"/>
  <c r="J56" i="3"/>
  <c r="Z56" i="3" s="1"/>
  <c r="M56" i="3"/>
  <c r="AA56" i="3" s="1"/>
  <c r="P56" i="3"/>
  <c r="AB56" i="3" s="1"/>
  <c r="S56" i="3"/>
  <c r="V56" i="3"/>
  <c r="AD56" i="3" s="1"/>
  <c r="AC56" i="3"/>
  <c r="F47" i="3"/>
  <c r="Y47" i="3" s="1"/>
  <c r="J47" i="3"/>
  <c r="Z47" i="3" s="1"/>
  <c r="M47" i="3"/>
  <c r="AA47" i="3" s="1"/>
  <c r="P47" i="3"/>
  <c r="AB47" i="3" s="1"/>
  <c r="S47" i="3"/>
  <c r="AC47" i="3" s="1"/>
  <c r="V47" i="3"/>
  <c r="F38" i="3"/>
  <c r="Y38" i="3" s="1"/>
  <c r="J38" i="3"/>
  <c r="Z38" i="3" s="1"/>
  <c r="M38" i="3"/>
  <c r="AA38" i="3" s="1"/>
  <c r="P38" i="3"/>
  <c r="AB38" i="3" s="1"/>
  <c r="S38" i="3"/>
  <c r="AC38" i="3" s="1"/>
  <c r="V38" i="3"/>
  <c r="F36" i="3"/>
  <c r="Y36" i="3" s="1"/>
  <c r="J36" i="3"/>
  <c r="Z36" i="3" s="1"/>
  <c r="M36" i="3"/>
  <c r="AA36" i="3" s="1"/>
  <c r="P36" i="3"/>
  <c r="AB36" i="3" s="1"/>
  <c r="S36" i="3"/>
  <c r="AC36" i="3" s="1"/>
  <c r="V36" i="3"/>
  <c r="F33" i="3"/>
  <c r="Y33" i="3" s="1"/>
  <c r="J33" i="3"/>
  <c r="Z33" i="3" s="1"/>
  <c r="M33" i="3"/>
  <c r="AA33" i="3" s="1"/>
  <c r="P33" i="3"/>
  <c r="S33" i="3"/>
  <c r="AC33" i="3" s="1"/>
  <c r="V33" i="3"/>
  <c r="AB33" i="3"/>
  <c r="F35" i="3"/>
  <c r="Y35" i="3" s="1"/>
  <c r="J35" i="3"/>
  <c r="Z35" i="3" s="1"/>
  <c r="M35" i="3"/>
  <c r="AA35" i="3" s="1"/>
  <c r="P35" i="3"/>
  <c r="AB35" i="3" s="1"/>
  <c r="S35" i="3"/>
  <c r="AC35" i="3" s="1"/>
  <c r="V35" i="3"/>
  <c r="F31" i="3"/>
  <c r="Y31" i="3" s="1"/>
  <c r="J31" i="3"/>
  <c r="Z31" i="3" s="1"/>
  <c r="M31" i="3"/>
  <c r="P31" i="3"/>
  <c r="AB31" i="3" s="1"/>
  <c r="S31" i="3"/>
  <c r="AC31" i="3" s="1"/>
  <c r="V31" i="3"/>
  <c r="AA31" i="3"/>
  <c r="A10" i="4"/>
  <c r="J34" i="3"/>
  <c r="S49" i="3"/>
  <c r="AC49" i="3" s="1"/>
  <c r="S27" i="3"/>
  <c r="AC27" i="3" s="1"/>
  <c r="S15" i="3"/>
  <c r="AC15" i="3" s="1"/>
  <c r="S51" i="3"/>
  <c r="AC51" i="3" s="1"/>
  <c r="S45" i="3"/>
  <c r="AC45" i="3" s="1"/>
  <c r="S52" i="3"/>
  <c r="AC52" i="3" s="1"/>
  <c r="S39" i="3"/>
  <c r="AC39" i="3" s="1"/>
  <c r="S32" i="3"/>
  <c r="AC32" i="3" s="1"/>
  <c r="S25" i="3"/>
  <c r="AC25" i="3" s="1"/>
  <c r="S60" i="3"/>
  <c r="AC60" i="3" s="1"/>
  <c r="S44" i="3"/>
  <c r="AC44" i="3" s="1"/>
  <c r="S29" i="3"/>
  <c r="AC29" i="3" s="1"/>
  <c r="S57" i="3"/>
  <c r="AC57" i="3" s="1"/>
  <c r="S11" i="3"/>
  <c r="AC11" i="3" s="1"/>
  <c r="S48" i="3"/>
  <c r="AC48" i="3" s="1"/>
  <c r="S12" i="3"/>
  <c r="AC12" i="3" s="1"/>
  <c r="S41" i="3"/>
  <c r="AC41" i="3" s="1"/>
  <c r="S16" i="3"/>
  <c r="AC16" i="3" s="1"/>
  <c r="S40" i="3"/>
  <c r="AC40" i="3" s="1"/>
  <c r="S43" i="3"/>
  <c r="AC43" i="3" s="1"/>
  <c r="S9" i="3"/>
  <c r="AC9" i="3" s="1"/>
  <c r="S18" i="3"/>
  <c r="AC18" i="3" s="1"/>
  <c r="S10" i="3"/>
  <c r="AC10" i="3" s="1"/>
  <c r="S17" i="3"/>
  <c r="AC17" i="3" s="1"/>
  <c r="S20" i="3"/>
  <c r="AC20" i="3" s="1"/>
  <c r="S13" i="3"/>
  <c r="AC13" i="3" s="1"/>
  <c r="S58" i="3"/>
  <c r="AC58" i="3" s="1"/>
  <c r="S26" i="3"/>
  <c r="AC26" i="3" s="1"/>
  <c r="S30" i="3"/>
  <c r="AC30" i="3" s="1"/>
  <c r="S21" i="3"/>
  <c r="AC21" i="3" s="1"/>
  <c r="S19" i="3"/>
  <c r="AC19" i="3" s="1"/>
  <c r="S23" i="3"/>
  <c r="AC23" i="3" s="1"/>
  <c r="S28" i="3"/>
  <c r="AC28" i="3" s="1"/>
  <c r="S22" i="3"/>
  <c r="AC22" i="3" s="1"/>
  <c r="S24" i="3"/>
  <c r="AC24" i="3" s="1"/>
  <c r="S59" i="3"/>
  <c r="AC59" i="3" s="1"/>
  <c r="S50" i="3"/>
  <c r="AC50" i="3" s="1"/>
  <c r="S37" i="3"/>
  <c r="AC37" i="3" s="1"/>
  <c r="S53" i="3"/>
  <c r="AC53" i="3" s="1"/>
  <c r="S34" i="3"/>
  <c r="AC34" i="3" s="1"/>
  <c r="V49" i="3"/>
  <c r="V27" i="3"/>
  <c r="V15" i="3"/>
  <c r="V51" i="3"/>
  <c r="V45" i="3"/>
  <c r="V52" i="3"/>
  <c r="V39" i="3"/>
  <c r="V32" i="3"/>
  <c r="V25" i="3"/>
  <c r="V60" i="3"/>
  <c r="V44" i="3"/>
  <c r="V29" i="3"/>
  <c r="V57" i="3"/>
  <c r="V11" i="3"/>
  <c r="V48" i="3"/>
  <c r="V12" i="3"/>
  <c r="V41" i="3"/>
  <c r="V16" i="3"/>
  <c r="V40" i="3"/>
  <c r="V43" i="3"/>
  <c r="V9" i="3"/>
  <c r="V18" i="3"/>
  <c r="AD18" i="3" s="1"/>
  <c r="V10" i="3"/>
  <c r="AD10" i="3" s="1"/>
  <c r="V17" i="3"/>
  <c r="V20" i="3"/>
  <c r="V13" i="3"/>
  <c r="V58" i="3"/>
  <c r="V26" i="3"/>
  <c r="V30" i="3"/>
  <c r="V21" i="3"/>
  <c r="V19" i="3"/>
  <c r="AD19" i="3" s="1"/>
  <c r="V23" i="3"/>
  <c r="V28" i="3"/>
  <c r="V22" i="3"/>
  <c r="V24" i="3"/>
  <c r="V59" i="3"/>
  <c r="V50" i="3"/>
  <c r="AD45" i="3" s="1"/>
  <c r="V37" i="3"/>
  <c r="V34" i="3"/>
  <c r="AD55" i="3" s="1"/>
  <c r="F49" i="3"/>
  <c r="Y49" i="3" s="1"/>
  <c r="F27" i="3"/>
  <c r="Y27" i="3" s="1"/>
  <c r="F15" i="3"/>
  <c r="Y15" i="3" s="1"/>
  <c r="F51" i="3"/>
  <c r="Y51" i="3" s="1"/>
  <c r="F45" i="3"/>
  <c r="Y45" i="3" s="1"/>
  <c r="F52" i="3"/>
  <c r="Y52" i="3" s="1"/>
  <c r="F39" i="3"/>
  <c r="Y39" i="3" s="1"/>
  <c r="F32" i="3"/>
  <c r="Y32" i="3" s="1"/>
  <c r="F25" i="3"/>
  <c r="Y25" i="3" s="1"/>
  <c r="F60" i="3"/>
  <c r="Y60" i="3" s="1"/>
  <c r="F44" i="3"/>
  <c r="Y44" i="3" s="1"/>
  <c r="F29" i="3"/>
  <c r="Y29" i="3" s="1"/>
  <c r="F57" i="3"/>
  <c r="Y57" i="3" s="1"/>
  <c r="F11" i="3"/>
  <c r="Y11" i="3" s="1"/>
  <c r="F48" i="3"/>
  <c r="Y48" i="3" s="1"/>
  <c r="F12" i="3"/>
  <c r="Y12" i="3" s="1"/>
  <c r="F41" i="3"/>
  <c r="Y41" i="3" s="1"/>
  <c r="F16" i="3"/>
  <c r="Y16" i="3" s="1"/>
  <c r="F40" i="3"/>
  <c r="Y40" i="3" s="1"/>
  <c r="F43" i="3"/>
  <c r="Y43" i="3" s="1"/>
  <c r="F9" i="3"/>
  <c r="Y9" i="3" s="1"/>
  <c r="F18" i="3"/>
  <c r="Y18" i="3" s="1"/>
  <c r="F10" i="3"/>
  <c r="Y10" i="3" s="1"/>
  <c r="F17" i="3"/>
  <c r="Y17" i="3" s="1"/>
  <c r="F20" i="3"/>
  <c r="Y20" i="3" s="1"/>
  <c r="F13" i="3"/>
  <c r="Y13" i="3" s="1"/>
  <c r="F58" i="3"/>
  <c r="Y58" i="3" s="1"/>
  <c r="F26" i="3"/>
  <c r="Y26" i="3" s="1"/>
  <c r="F30" i="3"/>
  <c r="Y30" i="3" s="1"/>
  <c r="F21" i="3"/>
  <c r="Y21" i="3" s="1"/>
  <c r="F19" i="3"/>
  <c r="Y19" i="3" s="1"/>
  <c r="F23" i="3"/>
  <c r="Y23" i="3" s="1"/>
  <c r="F28" i="3"/>
  <c r="Y28" i="3" s="1"/>
  <c r="F22" i="3"/>
  <c r="Y22" i="3" s="1"/>
  <c r="F24" i="3"/>
  <c r="Y24" i="3" s="1"/>
  <c r="F59" i="3"/>
  <c r="Y59" i="3" s="1"/>
  <c r="F50" i="3"/>
  <c r="Y50" i="3" s="1"/>
  <c r="F37" i="3"/>
  <c r="Y37" i="3" s="1"/>
  <c r="F53" i="3"/>
  <c r="Y53" i="3" s="1"/>
  <c r="F34" i="3"/>
  <c r="P49" i="3"/>
  <c r="AB49" i="3" s="1"/>
  <c r="P27" i="3"/>
  <c r="AB27" i="3" s="1"/>
  <c r="P15" i="3"/>
  <c r="AB15" i="3" s="1"/>
  <c r="P51" i="3"/>
  <c r="AB51" i="3" s="1"/>
  <c r="P45" i="3"/>
  <c r="AB45" i="3" s="1"/>
  <c r="P52" i="3"/>
  <c r="AB52" i="3" s="1"/>
  <c r="P39" i="3"/>
  <c r="AB39" i="3" s="1"/>
  <c r="P32" i="3"/>
  <c r="AB32" i="3" s="1"/>
  <c r="P25" i="3"/>
  <c r="AB25" i="3" s="1"/>
  <c r="P60" i="3"/>
  <c r="AB60" i="3" s="1"/>
  <c r="P44" i="3"/>
  <c r="AB44" i="3" s="1"/>
  <c r="P29" i="3"/>
  <c r="AB29" i="3" s="1"/>
  <c r="P57" i="3"/>
  <c r="AB57" i="3" s="1"/>
  <c r="P11" i="3"/>
  <c r="AB11" i="3" s="1"/>
  <c r="P48" i="3"/>
  <c r="AB48" i="3" s="1"/>
  <c r="P12" i="3"/>
  <c r="AB12" i="3" s="1"/>
  <c r="P41" i="3"/>
  <c r="AB41" i="3" s="1"/>
  <c r="P16" i="3"/>
  <c r="AB16" i="3" s="1"/>
  <c r="P40" i="3"/>
  <c r="AB40" i="3" s="1"/>
  <c r="P43" i="3"/>
  <c r="AB43" i="3" s="1"/>
  <c r="P9" i="3"/>
  <c r="AB9" i="3" s="1"/>
  <c r="P18" i="3"/>
  <c r="AB18" i="3" s="1"/>
  <c r="P10" i="3"/>
  <c r="AB10" i="3" s="1"/>
  <c r="P17" i="3"/>
  <c r="AB17" i="3" s="1"/>
  <c r="P20" i="3"/>
  <c r="AB20" i="3" s="1"/>
  <c r="P13" i="3"/>
  <c r="AB13" i="3" s="1"/>
  <c r="P58" i="3"/>
  <c r="AB58" i="3" s="1"/>
  <c r="P26" i="3"/>
  <c r="AB26" i="3" s="1"/>
  <c r="P30" i="3"/>
  <c r="AB30" i="3" s="1"/>
  <c r="P21" i="3"/>
  <c r="AB21" i="3" s="1"/>
  <c r="P19" i="3"/>
  <c r="AB19" i="3" s="1"/>
  <c r="P23" i="3"/>
  <c r="AB23" i="3" s="1"/>
  <c r="P28" i="3"/>
  <c r="AB28" i="3" s="1"/>
  <c r="P22" i="3"/>
  <c r="AB22" i="3" s="1"/>
  <c r="P24" i="3"/>
  <c r="AB24" i="3" s="1"/>
  <c r="P59" i="3"/>
  <c r="AB59" i="3" s="1"/>
  <c r="P50" i="3"/>
  <c r="AB50" i="3" s="1"/>
  <c r="P37" i="3"/>
  <c r="AB37" i="3" s="1"/>
  <c r="P53" i="3"/>
  <c r="AB53" i="3" s="1"/>
  <c r="P34" i="3"/>
  <c r="AB34" i="3" s="1"/>
  <c r="M39" i="3"/>
  <c r="AA39" i="3" s="1"/>
  <c r="M24" i="3"/>
  <c r="AA24" i="3" s="1"/>
  <c r="J30" i="3"/>
  <c r="Z30" i="3" s="1"/>
  <c r="M30" i="3"/>
  <c r="AA30" i="3" s="1"/>
  <c r="J19" i="3"/>
  <c r="Z19" i="3" s="1"/>
  <c r="M19" i="3"/>
  <c r="AA19" i="3" s="1"/>
  <c r="J23" i="3"/>
  <c r="Z23" i="3" s="1"/>
  <c r="M23" i="3"/>
  <c r="AA23" i="3" s="1"/>
  <c r="J22" i="3"/>
  <c r="Z22" i="3" s="1"/>
  <c r="M22" i="3"/>
  <c r="AA22" i="3" s="1"/>
  <c r="J24" i="3"/>
  <c r="Z24" i="3" s="1"/>
  <c r="J18" i="3"/>
  <c r="Z18" i="3" s="1"/>
  <c r="M18" i="3"/>
  <c r="AA18" i="3" s="1"/>
  <c r="J10" i="3"/>
  <c r="Z10" i="3" s="1"/>
  <c r="M10" i="3"/>
  <c r="AA10" i="3" s="1"/>
  <c r="J59" i="3"/>
  <c r="Z59" i="3" s="1"/>
  <c r="M59" i="3"/>
  <c r="AA59" i="3" s="1"/>
  <c r="J50" i="3"/>
  <c r="Z50" i="3" s="1"/>
  <c r="M50" i="3"/>
  <c r="AA50" i="3" s="1"/>
  <c r="J37" i="3"/>
  <c r="Z37" i="3" s="1"/>
  <c r="M37" i="3"/>
  <c r="AA37" i="3" s="1"/>
  <c r="J53" i="3"/>
  <c r="Z53" i="3" s="1"/>
  <c r="M53" i="3"/>
  <c r="AA53" i="3" s="1"/>
  <c r="V53" i="3"/>
  <c r="AD48" i="3" s="1"/>
  <c r="AD33" i="3" l="1"/>
  <c r="X33" i="3" s="1"/>
  <c r="AD16" i="3"/>
  <c r="AD47" i="3"/>
  <c r="AD27" i="3"/>
  <c r="AD34" i="3"/>
  <c r="AD42" i="3"/>
  <c r="X42" i="3" s="1"/>
  <c r="AD54" i="3"/>
  <c r="AD38" i="3"/>
  <c r="X38" i="3" s="1"/>
  <c r="AD39" i="3"/>
  <c r="AD60" i="3"/>
  <c r="AD13" i="3"/>
  <c r="AD37" i="3"/>
  <c r="X37" i="3" s="1"/>
  <c r="AD35" i="3"/>
  <c r="AD52" i="3"/>
  <c r="AD50" i="3"/>
  <c r="AE54" i="3"/>
  <c r="AD32" i="3"/>
  <c r="AD20" i="3"/>
  <c r="AD59" i="3"/>
  <c r="AD41" i="3"/>
  <c r="AD30" i="3"/>
  <c r="X30" i="3" s="1"/>
  <c r="AD24" i="3"/>
  <c r="AD31" i="3"/>
  <c r="X31" i="3" s="1"/>
  <c r="AD29" i="3"/>
  <c r="AD58" i="3"/>
  <c r="X59" i="3" s="1"/>
  <c r="AD57" i="3"/>
  <c r="AD44" i="3"/>
  <c r="AD25" i="3"/>
  <c r="AD40" i="3"/>
  <c r="X50" i="3" s="1"/>
  <c r="AD51" i="3"/>
  <c r="AD53" i="3"/>
  <c r="X53" i="3" s="1"/>
  <c r="AD49" i="3"/>
  <c r="AD46" i="3"/>
  <c r="X46" i="3" s="1"/>
  <c r="X14" i="3"/>
  <c r="X54" i="3"/>
  <c r="X55" i="3"/>
  <c r="AD28" i="3"/>
  <c r="AD22" i="3"/>
  <c r="X22" i="3" s="1"/>
  <c r="AD17" i="3"/>
  <c r="AD9" i="3"/>
  <c r="AD11" i="3"/>
  <c r="AD21" i="3"/>
  <c r="X24" i="3" s="1"/>
  <c r="AD12" i="3"/>
  <c r="AD36" i="3"/>
  <c r="X36" i="3" s="1"/>
  <c r="AD26" i="3"/>
  <c r="AD23" i="3"/>
  <c r="X23" i="3" s="1"/>
  <c r="AD15" i="3"/>
  <c r="AD43" i="3"/>
  <c r="X35" i="3"/>
  <c r="X47" i="3"/>
  <c r="X56" i="3"/>
  <c r="X19" i="3"/>
  <c r="X10" i="3"/>
  <c r="X18" i="3"/>
  <c r="J28" i="3"/>
  <c r="Z28" i="3" s="1"/>
  <c r="M28" i="3"/>
  <c r="AA28" i="3" s="1"/>
  <c r="J40" i="3"/>
  <c r="Z40" i="3" s="1"/>
  <c r="M40" i="3"/>
  <c r="AA40" i="3" s="1"/>
  <c r="J13" i="3"/>
  <c r="Z13" i="3" s="1"/>
  <c r="M13" i="3"/>
  <c r="AA13" i="3" s="1"/>
  <c r="J20" i="3"/>
  <c r="Z20" i="3" s="1"/>
  <c r="M20" i="3"/>
  <c r="AA20" i="3" s="1"/>
  <c r="J58" i="3"/>
  <c r="Z58" i="3" s="1"/>
  <c r="M58" i="3"/>
  <c r="AA58" i="3" s="1"/>
  <c r="J26" i="3"/>
  <c r="Z26" i="3" s="1"/>
  <c r="M26" i="3"/>
  <c r="AA26" i="3" s="1"/>
  <c r="X26" i="3" l="1"/>
  <c r="X58" i="3"/>
  <c r="X20" i="3"/>
  <c r="X13" i="3"/>
  <c r="X40" i="3"/>
  <c r="X28" i="3"/>
  <c r="M48" i="3"/>
  <c r="AA48" i="3" s="1"/>
  <c r="M43" i="3"/>
  <c r="AA43" i="3" s="1"/>
  <c r="M27" i="3"/>
  <c r="AA27" i="3" s="1"/>
  <c r="M49" i="3"/>
  <c r="AA49" i="3" s="1"/>
  <c r="M16" i="3"/>
  <c r="AA16" i="3" s="1"/>
  <c r="M52" i="3"/>
  <c r="AA52" i="3" s="1"/>
  <c r="M45" i="3"/>
  <c r="AA45" i="3" s="1"/>
  <c r="M51" i="3"/>
  <c r="AA51" i="3" s="1"/>
  <c r="M34" i="3"/>
  <c r="M17" i="3"/>
  <c r="AA17" i="3" s="1"/>
  <c r="M29" i="3"/>
  <c r="AA29" i="3" s="1"/>
  <c r="M25" i="3"/>
  <c r="AA25" i="3" s="1"/>
  <c r="M11" i="3"/>
  <c r="AA11" i="3" s="1"/>
  <c r="M41" i="3"/>
  <c r="AA41" i="3" s="1"/>
  <c r="M60" i="3"/>
  <c r="AA60" i="3" s="1"/>
  <c r="M15" i="3"/>
  <c r="AA15" i="3" s="1"/>
  <c r="M57" i="3"/>
  <c r="AA57" i="3" s="1"/>
  <c r="M32" i="3"/>
  <c r="AA32" i="3" s="1"/>
  <c r="M12" i="3"/>
  <c r="AA12" i="3" s="1"/>
  <c r="M44" i="3"/>
  <c r="AA44" i="3" s="1"/>
  <c r="M21" i="3"/>
  <c r="AA21" i="3" s="1"/>
  <c r="M9" i="3"/>
  <c r="AA9" i="3" s="1"/>
  <c r="AA34" i="3" l="1"/>
  <c r="J12" i="3"/>
  <c r="Z12" i="3" s="1"/>
  <c r="X12" i="3" s="1"/>
  <c r="J32" i="3"/>
  <c r="Z32" i="3" s="1"/>
  <c r="X32" i="3" s="1"/>
  <c r="J15" i="3"/>
  <c r="Z15" i="3" s="1"/>
  <c r="X15" i="3" s="1"/>
  <c r="J41" i="3"/>
  <c r="Z41" i="3" s="1"/>
  <c r="X41" i="3" s="1"/>
  <c r="J25" i="3" l="1"/>
  <c r="Z25" i="3" s="1"/>
  <c r="X25" i="3" s="1"/>
  <c r="J57" i="3"/>
  <c r="Z57" i="3" s="1"/>
  <c r="X57" i="3" s="1"/>
  <c r="J9" i="3"/>
  <c r="Z9" i="3" s="1"/>
  <c r="X9" i="3" s="1"/>
  <c r="J52" i="3"/>
  <c r="Z52" i="3" s="1"/>
  <c r="X52" i="3" s="1"/>
  <c r="J49" i="3"/>
  <c r="J44" i="3"/>
  <c r="Z44" i="3" s="1"/>
  <c r="X44" i="3" s="1"/>
  <c r="J60" i="3"/>
  <c r="Z60" i="3" s="1"/>
  <c r="X60" i="3" s="1"/>
  <c r="J51" i="3"/>
  <c r="Z51" i="3" s="1"/>
  <c r="X51" i="3" s="1"/>
  <c r="J27" i="3"/>
  <c r="Z27" i="3" s="1"/>
  <c r="X27" i="3" s="1"/>
  <c r="J29" i="3"/>
  <c r="Z29" i="3" s="1"/>
  <c r="X29" i="3" s="1"/>
  <c r="J16" i="3"/>
  <c r="Z16" i="3" s="1"/>
  <c r="X16" i="3" s="1"/>
  <c r="J39" i="3"/>
  <c r="Z39" i="3" s="1"/>
  <c r="X39" i="3" s="1"/>
  <c r="J48" i="3"/>
  <c r="Z48" i="3" s="1"/>
  <c r="X48" i="3" s="1"/>
  <c r="J11" i="3"/>
  <c r="Z11" i="3" s="1"/>
  <c r="X11" i="3" s="1"/>
  <c r="J21" i="3"/>
  <c r="Z21" i="3" s="1"/>
  <c r="X21" i="3" s="1"/>
  <c r="J17" i="3"/>
  <c r="Z17" i="3" s="1"/>
  <c r="X17" i="3" s="1"/>
  <c r="J43" i="3"/>
  <c r="Z43" i="3" s="1"/>
  <c r="X43" i="3" s="1"/>
  <c r="J45" i="3"/>
  <c r="Z45" i="3" s="1"/>
  <c r="X45" i="3" s="1"/>
  <c r="Z49" i="3" l="1"/>
  <c r="X49" i="3" s="1"/>
  <c r="Z34" i="3"/>
  <c r="Y34" i="3"/>
  <c r="X34" i="3" l="1"/>
</calcChain>
</file>

<file path=xl/sharedStrings.xml><?xml version="1.0" encoding="utf-8"?>
<sst xmlns="http://schemas.openxmlformats.org/spreadsheetml/2006/main" count="149" uniqueCount="86">
  <si>
    <t>Puesto</t>
  </si>
  <si>
    <t>Score</t>
  </si>
  <si>
    <t>Bonus</t>
  </si>
  <si>
    <t>Puntos</t>
  </si>
  <si>
    <t>Match</t>
  </si>
  <si>
    <t>Año</t>
  </si>
  <si>
    <t>VBSP</t>
  </si>
  <si>
    <t>Cto. Nal. Individual España Femenino</t>
  </si>
  <si>
    <t>Cadete 2</t>
  </si>
  <si>
    <t>Girl 2</t>
  </si>
  <si>
    <t>Girl 1</t>
  </si>
  <si>
    <t xml:space="preserve">OLARRA MUJIKA, Ainhoa </t>
  </si>
  <si>
    <t xml:space="preserve">LEE, Ha Rang </t>
  </si>
  <si>
    <t xml:space="preserve">BAENA SANCHEZ, Clara </t>
  </si>
  <si>
    <t>TOTAL</t>
  </si>
  <si>
    <t>Apellidos y Nombre</t>
  </si>
  <si>
    <t>Posición</t>
  </si>
  <si>
    <t>JONAMA ROVIRA, Andrea</t>
  </si>
  <si>
    <t>ITURRIOS SERVERA, Nuria</t>
  </si>
  <si>
    <t>BARQUÍN AROZAMENA, Celia</t>
  </si>
  <si>
    <t>SÁNCHEZ FERNÁNDEZ, Sonia</t>
  </si>
  <si>
    <t>ROLLAN BIURRARENA, Irene</t>
  </si>
  <si>
    <t>SANJUAN GUTIERREZ, Covadonga</t>
  </si>
  <si>
    <t>Infantil 2</t>
  </si>
  <si>
    <t>PASARIN OLALLA, Alejandra</t>
  </si>
  <si>
    <t>EL ENCIN</t>
  </si>
  <si>
    <t>Edad</t>
  </si>
  <si>
    <t>Categ.</t>
  </si>
  <si>
    <t>Cto. Internacional España COPA SM LA REINA</t>
  </si>
  <si>
    <t>Campeonato de Madrid Femenino</t>
  </si>
  <si>
    <t>VIDAU GETAN, Carmen</t>
  </si>
  <si>
    <t>PÉREZ IGUARÁN, Cristina</t>
  </si>
  <si>
    <t>SAINZ DELGADO, Carmen</t>
  </si>
  <si>
    <t>PÉREZ SANMARTIN, Marta</t>
  </si>
  <si>
    <t>ANDRÉS LANDALUCE, Julia</t>
  </si>
  <si>
    <t>TRILLO GALINDO, Marta</t>
  </si>
  <si>
    <t>SANJUAN GUTIÉRREZ, Ana</t>
  </si>
  <si>
    <t>PELÁEZ TRIVIÑO, Ana</t>
  </si>
  <si>
    <t>BASCUAS MARCUELLO, Isabel</t>
  </si>
  <si>
    <t>MARTÍN GARCÍA, Marta</t>
  </si>
  <si>
    <t>DOMINGO GRAELLS, Eva</t>
  </si>
  <si>
    <t>Cadete 1</t>
  </si>
  <si>
    <t>GÓMEZ RUIZ, Laura María</t>
  </si>
  <si>
    <t>PARRA LUQUE, María</t>
  </si>
  <si>
    <t>OFRECIO VACAS, Cristina</t>
  </si>
  <si>
    <t>FERNÁNDEZ CANO, Fátima</t>
  </si>
  <si>
    <t>ALZUETA GARCÍA, María</t>
  </si>
  <si>
    <t>SUÁREZ GIL, ELISA</t>
  </si>
  <si>
    <t>LIÉBANA LAFITA, Cristina</t>
  </si>
  <si>
    <t>GURIDI IRUJO, Paula</t>
  </si>
  <si>
    <t>JIMENEZ MARTIN, Lucía</t>
  </si>
  <si>
    <t>DIEGUEZ GONZÁLEZ DE MESA, Ana</t>
  </si>
  <si>
    <t>VILLAITANA</t>
  </si>
  <si>
    <t xml:space="preserve">RANKING NACIONAL GIRL (Sub -18) 2013 </t>
  </si>
  <si>
    <t>PULA GOLF</t>
  </si>
  <si>
    <t>Copa de Andalucía</t>
  </si>
  <si>
    <t>GUADALMINA</t>
  </si>
  <si>
    <t>LA CORUÑA</t>
  </si>
  <si>
    <t>Cto. de la Comunidad Valenciana</t>
  </si>
  <si>
    <t>Internacional España SP</t>
  </si>
  <si>
    <t>LAS COLINAS</t>
  </si>
  <si>
    <t>ZABARTE MORENO, Paula</t>
  </si>
  <si>
    <t>HERRÁEZ GÁLVEZ, María</t>
  </si>
  <si>
    <t>HUALDE ZÚÑIGA, Elena</t>
  </si>
  <si>
    <t>MARFA SANS, Paz</t>
  </si>
  <si>
    <t>BARBERA BELLES, Martina</t>
  </si>
  <si>
    <t>BAIXAULI PUIG, Maria Amparo</t>
  </si>
  <si>
    <t>STAMPA ZAMORANO, Claudia</t>
  </si>
  <si>
    <t>Cadete</t>
  </si>
  <si>
    <t>LATORRE SANTAMARÍA, Amaia</t>
  </si>
  <si>
    <t>NEIRA GARCÍA, Paula</t>
  </si>
  <si>
    <t>PIÑEIRO LLAGOSTERA, María</t>
  </si>
  <si>
    <t>BARDAJI FÉLEZ, Patricia</t>
  </si>
  <si>
    <t>AMORÓS BENET, Belén</t>
  </si>
  <si>
    <t>DÍEZ MOLINER, Cecilia</t>
  </si>
  <si>
    <t>CALVO SANZ, Silvia</t>
  </si>
  <si>
    <t>1/8</t>
  </si>
  <si>
    <t>1/16</t>
  </si>
  <si>
    <t>MARTÍNEZ STEPHENS, Pilar</t>
  </si>
  <si>
    <t>RONCHEL SALAS, Carolina</t>
  </si>
  <si>
    <t>TOSCANO BORRERO, mª Teresa</t>
  </si>
  <si>
    <t>COTTEREAU CALVIÑO, María</t>
  </si>
  <si>
    <t>MUSTIENES  FERRER, Paula</t>
  </si>
  <si>
    <t>HERRAEZ GALVEZ, María</t>
  </si>
  <si>
    <t>MOYANO REIGOSA, Clara</t>
  </si>
  <si>
    <t>GALLEGOS MARSAL. MARINA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</si>
</sst>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General_);[Red]\-General_)"/>
    <numFmt numFmtId="165" formatCode="0.0"/>
  </numFmts>
  <fonts count="33">
    <font>
      <sz val="12"/>
      <name val="NewsGothic"/>
    </font>
    <font>
      <sz val="10"/>
      <name val="Arial Narrow Bold Italic"/>
    </font>
    <font>
      <sz val="12"/>
      <name val="Arial Narrow Bold Italic"/>
    </font>
    <font>
      <sz val="10"/>
      <color indexed="9"/>
      <name val="Arial Narrow Bold Italic"/>
    </font>
    <font>
      <sz val="12"/>
      <name val="News Gothic MT"/>
      <family val="2"/>
    </font>
    <font>
      <b/>
      <sz val="10"/>
      <name val="News Gothic MT"/>
      <family val="2"/>
    </font>
    <font>
      <b/>
      <sz val="32"/>
      <name val="News Gothic MT"/>
      <family val="2"/>
    </font>
    <font>
      <b/>
      <sz val="12"/>
      <name val="Tahoma"/>
      <family val="2"/>
    </font>
    <font>
      <sz val="12"/>
      <name val="Tahoma"/>
      <family val="2"/>
    </font>
    <font>
      <sz val="14"/>
      <name val="NewsGothic"/>
    </font>
    <font>
      <sz val="14"/>
      <name val="News Gothic MT"/>
      <family val="2"/>
    </font>
    <font>
      <b/>
      <sz val="46"/>
      <color indexed="18"/>
      <name val="Britannic Bold"/>
      <family val="2"/>
    </font>
    <font>
      <b/>
      <sz val="10"/>
      <name val="Calibri"/>
      <family val="2"/>
      <scheme val="minor"/>
    </font>
    <font>
      <sz val="14"/>
      <name val="Calibri"/>
      <family val="2"/>
      <scheme val="minor"/>
    </font>
    <font>
      <b/>
      <sz val="12"/>
      <color indexed="9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indexed="9"/>
      <name val="Calibri"/>
      <family val="2"/>
      <scheme val="minor"/>
    </font>
    <font>
      <sz val="12"/>
      <color theme="0"/>
      <name val="Arial Narrow Italic"/>
    </font>
    <font>
      <sz val="12"/>
      <color theme="0"/>
      <name val="NewsGothic"/>
    </font>
    <font>
      <b/>
      <sz val="14"/>
      <color indexed="18"/>
      <name val="Calibri"/>
      <family val="2"/>
      <scheme val="minor"/>
    </font>
    <font>
      <sz val="18"/>
      <color indexed="18"/>
      <name val="Calibri"/>
      <family val="2"/>
      <scheme val="minor"/>
    </font>
    <font>
      <b/>
      <sz val="18"/>
      <color indexed="18"/>
      <name val="Calibri"/>
      <family val="2"/>
      <scheme val="minor"/>
    </font>
    <font>
      <sz val="16"/>
      <color indexed="18"/>
      <name val="Calibri"/>
      <family val="2"/>
      <scheme val="minor"/>
    </font>
    <font>
      <sz val="46"/>
      <color indexed="18"/>
      <name val="Britannic Bold"/>
      <family val="2"/>
    </font>
    <font>
      <b/>
      <sz val="14"/>
      <color theme="0"/>
      <name val="Calibri"/>
      <family val="2"/>
      <scheme val="minor"/>
    </font>
    <font>
      <sz val="16"/>
      <color theme="0"/>
      <name val="Calibri"/>
      <family val="2"/>
      <scheme val="minor"/>
    </font>
    <font>
      <sz val="18"/>
      <color theme="0"/>
      <name val="Calibri"/>
      <family val="2"/>
      <scheme val="minor"/>
    </font>
    <font>
      <sz val="16"/>
      <color rgb="FF000099"/>
      <name val="Calibri"/>
      <family val="2"/>
      <scheme val="minor"/>
    </font>
    <font>
      <sz val="18"/>
      <color rgb="FF000099"/>
      <name val="Calibri"/>
      <family val="2"/>
      <scheme val="minor"/>
    </font>
    <font>
      <b/>
      <sz val="13"/>
      <color indexed="9"/>
      <name val="Calibri"/>
      <family val="2"/>
      <scheme val="minor"/>
    </font>
    <font>
      <b/>
      <sz val="16"/>
      <color indexed="9"/>
      <name val="Calibri"/>
      <family val="2"/>
      <scheme val="minor"/>
    </font>
    <font>
      <b/>
      <sz val="14"/>
      <color indexed="9"/>
      <name val="Calibri"/>
      <family val="2"/>
      <scheme val="minor"/>
    </font>
    <font>
      <b/>
      <sz val="18"/>
      <color rgb="FF000099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47"/>
        <bgColor indexed="8"/>
      </patternFill>
    </fill>
    <fill>
      <patternFill patternType="solid">
        <fgColor indexed="47"/>
        <bgColor indexed="64"/>
      </patternFill>
    </fill>
    <fill>
      <patternFill patternType="solid">
        <fgColor rgb="FF000099"/>
        <bgColor indexed="8"/>
      </patternFill>
    </fill>
    <fill>
      <patternFill patternType="solid">
        <fgColor rgb="FF000099"/>
        <bgColor indexed="47"/>
      </patternFill>
    </fill>
    <fill>
      <patternFill patternType="solid">
        <fgColor theme="0" tint="-0.14999847407452621"/>
        <bgColor indexed="8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0099"/>
        <bgColor indexed="64"/>
      </patternFill>
    </fill>
  </fills>
  <borders count="50">
    <border>
      <left/>
      <right/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/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medium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/>
      <diagonal/>
    </border>
    <border>
      <left/>
      <right/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186">
    <xf numFmtId="0" fontId="0" fillId="0" borderId="0" xfId="0"/>
    <xf numFmtId="164" fontId="1" fillId="0" borderId="0" xfId="0" applyNumberFormat="1" applyFont="1" applyAlignment="1" applyProtection="1">
      <alignment horizontal="left"/>
    </xf>
    <xf numFmtId="0" fontId="2" fillId="0" borderId="0" xfId="0" applyFont="1"/>
    <xf numFmtId="0" fontId="3" fillId="0" borderId="0" xfId="0" applyFont="1"/>
    <xf numFmtId="0" fontId="4" fillId="0" borderId="0" xfId="0" applyFont="1" applyProtection="1">
      <protection locked="0"/>
    </xf>
    <xf numFmtId="0" fontId="5" fillId="0" borderId="0" xfId="0" applyFont="1" applyBorder="1" applyProtection="1">
      <protection locked="0"/>
    </xf>
    <xf numFmtId="0" fontId="4" fillId="0" borderId="0" xfId="0" applyFont="1" applyBorder="1" applyProtection="1">
      <protection locked="0"/>
    </xf>
    <xf numFmtId="0" fontId="6" fillId="0" borderId="0" xfId="0" applyFont="1" applyAlignment="1" applyProtection="1">
      <alignment horizontal="left"/>
      <protection locked="0"/>
    </xf>
    <xf numFmtId="0" fontId="8" fillId="0" borderId="0" xfId="0" applyFont="1"/>
    <xf numFmtId="0" fontId="7" fillId="0" borderId="0" xfId="0" applyFont="1" applyAlignment="1" applyProtection="1">
      <alignment horizontal="left"/>
      <protection locked="0"/>
    </xf>
    <xf numFmtId="164" fontId="7" fillId="0" borderId="0" xfId="0" applyNumberFormat="1" applyFont="1" applyBorder="1" applyProtection="1">
      <protection locked="0"/>
    </xf>
    <xf numFmtId="0" fontId="9" fillId="0" borderId="0" xfId="0" applyFont="1" applyAlignment="1"/>
    <xf numFmtId="0" fontId="10" fillId="0" borderId="0" xfId="0" applyFont="1" applyBorder="1" applyAlignment="1" applyProtection="1">
      <protection locked="0"/>
    </xf>
    <xf numFmtId="0" fontId="11" fillId="0" borderId="0" xfId="0" applyFont="1" applyAlignment="1" applyProtection="1">
      <alignment horizontal="left" vertical="center"/>
      <protection locked="0"/>
    </xf>
    <xf numFmtId="0" fontId="12" fillId="0" borderId="0" xfId="0" applyFont="1" applyBorder="1" applyProtection="1">
      <protection locked="0"/>
    </xf>
    <xf numFmtId="0" fontId="13" fillId="0" borderId="0" xfId="0" applyFont="1" applyBorder="1" applyAlignment="1" applyProtection="1">
      <protection locked="0"/>
    </xf>
    <xf numFmtId="0" fontId="15" fillId="0" borderId="0" xfId="0" applyFont="1" applyBorder="1" applyProtection="1">
      <protection locked="0"/>
    </xf>
    <xf numFmtId="0" fontId="14" fillId="0" borderId="0" xfId="0" applyFont="1" applyBorder="1" applyProtection="1">
      <protection locked="0"/>
    </xf>
    <xf numFmtId="0" fontId="16" fillId="4" borderId="8" xfId="0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/>
    </xf>
    <xf numFmtId="0" fontId="6" fillId="0" borderId="0" xfId="0" applyFont="1" applyAlignment="1" applyProtection="1">
      <alignment horizontal="center"/>
      <protection locked="0"/>
    </xf>
    <xf numFmtId="0" fontId="5" fillId="0" borderId="0" xfId="0" applyFont="1" applyBorder="1" applyAlignment="1" applyProtection="1">
      <alignment horizontal="center"/>
      <protection locked="0"/>
    </xf>
    <xf numFmtId="0" fontId="4" fillId="0" borderId="0" xfId="0" applyFont="1" applyBorder="1" applyAlignment="1" applyProtection="1">
      <alignment horizontal="center"/>
      <protection locked="0"/>
    </xf>
    <xf numFmtId="0" fontId="19" fillId="0" borderId="15" xfId="0" applyFont="1" applyBorder="1" applyAlignment="1" applyProtection="1">
      <alignment horizontal="center" vertical="center"/>
      <protection locked="0"/>
    </xf>
    <xf numFmtId="0" fontId="19" fillId="0" borderId="9" xfId="0" applyFont="1" applyBorder="1" applyAlignment="1" applyProtection="1">
      <alignment horizontal="center" vertical="center"/>
      <protection locked="0"/>
    </xf>
    <xf numFmtId="0" fontId="20" fillId="0" borderId="2" xfId="0" applyFont="1" applyBorder="1" applyAlignment="1">
      <alignment horizontal="center" vertical="center"/>
    </xf>
    <xf numFmtId="0" fontId="20" fillId="0" borderId="2" xfId="0" applyFont="1" applyBorder="1" applyAlignment="1" applyProtection="1">
      <alignment horizontal="center" vertical="center"/>
      <protection locked="0"/>
    </xf>
    <xf numFmtId="0" fontId="20" fillId="6" borderId="12" xfId="0" applyFont="1" applyFill="1" applyBorder="1" applyAlignment="1" applyProtection="1">
      <alignment horizontal="center" vertical="center"/>
      <protection locked="0"/>
    </xf>
    <xf numFmtId="0" fontId="20" fillId="0" borderId="5" xfId="0" applyFont="1" applyBorder="1" applyAlignment="1" applyProtection="1">
      <alignment horizontal="center" vertical="center"/>
      <protection locked="0"/>
    </xf>
    <xf numFmtId="0" fontId="20" fillId="0" borderId="5" xfId="0" applyFont="1" applyFill="1" applyBorder="1" applyAlignment="1" applyProtection="1">
      <alignment horizontal="center" vertical="center"/>
      <protection locked="0"/>
    </xf>
    <xf numFmtId="0" fontId="20" fillId="0" borderId="13" xfId="0" quotePrefix="1" applyFont="1" applyFill="1" applyBorder="1" applyAlignment="1" applyProtection="1">
      <alignment horizontal="center" vertical="center"/>
      <protection locked="0"/>
    </xf>
    <xf numFmtId="0" fontId="20" fillId="0" borderId="38" xfId="0" applyFont="1" applyBorder="1" applyAlignment="1" applyProtection="1">
      <alignment horizontal="center" vertical="center"/>
      <protection locked="0"/>
    </xf>
    <xf numFmtId="0" fontId="20" fillId="7" borderId="14" xfId="0" applyFont="1" applyFill="1" applyBorder="1" applyAlignment="1" applyProtection="1">
      <alignment horizontal="center" vertical="center"/>
      <protection locked="0"/>
    </xf>
    <xf numFmtId="0" fontId="20" fillId="0" borderId="2" xfId="0" applyFont="1" applyFill="1" applyBorder="1" applyAlignment="1" applyProtection="1">
      <alignment vertical="center"/>
      <protection locked="0"/>
    </xf>
    <xf numFmtId="165" fontId="21" fillId="0" borderId="14" xfId="0" applyNumberFormat="1" applyFont="1" applyBorder="1" applyAlignment="1" applyProtection="1">
      <alignment horizontal="center" vertical="center"/>
      <protection locked="0"/>
    </xf>
    <xf numFmtId="0" fontId="20" fillId="0" borderId="1" xfId="0" applyFont="1" applyBorder="1" applyAlignment="1" applyProtection="1">
      <alignment horizontal="center" vertical="center"/>
      <protection locked="0"/>
    </xf>
    <xf numFmtId="0" fontId="20" fillId="6" borderId="11" xfId="0" applyFont="1" applyFill="1" applyBorder="1" applyAlignment="1" applyProtection="1">
      <alignment horizontal="center" vertical="center"/>
      <protection locked="0"/>
    </xf>
    <xf numFmtId="0" fontId="20" fillId="0" borderId="4" xfId="0" applyFont="1" applyBorder="1" applyAlignment="1" applyProtection="1">
      <alignment horizontal="center" vertical="center"/>
      <protection locked="0"/>
    </xf>
    <xf numFmtId="0" fontId="20" fillId="0" borderId="4" xfId="0" applyFont="1" applyFill="1" applyBorder="1" applyAlignment="1" applyProtection="1">
      <alignment horizontal="center" vertical="center"/>
      <protection locked="0"/>
    </xf>
    <xf numFmtId="0" fontId="20" fillId="0" borderId="6" xfId="0" applyFont="1" applyFill="1" applyBorder="1" applyAlignment="1" applyProtection="1">
      <alignment horizontal="center" vertical="center"/>
      <protection locked="0"/>
    </xf>
    <xf numFmtId="0" fontId="20" fillId="0" borderId="39" xfId="0" applyFont="1" applyBorder="1" applyAlignment="1" applyProtection="1">
      <alignment horizontal="center" vertical="center"/>
      <protection locked="0"/>
    </xf>
    <xf numFmtId="0" fontId="20" fillId="7" borderId="10" xfId="0" applyFont="1" applyFill="1" applyBorder="1" applyAlignment="1" applyProtection="1">
      <alignment horizontal="center" vertical="center"/>
      <protection locked="0"/>
    </xf>
    <xf numFmtId="0" fontId="20" fillId="0" borderId="1" xfId="0" applyFont="1" applyFill="1" applyBorder="1" applyAlignment="1" applyProtection="1">
      <alignment vertical="center"/>
      <protection locked="0"/>
    </xf>
    <xf numFmtId="0" fontId="20" fillId="0" borderId="6" xfId="0" quotePrefix="1" applyFont="1" applyFill="1" applyBorder="1" applyAlignment="1" applyProtection="1">
      <alignment horizontal="center" vertical="center"/>
      <protection locked="0"/>
    </xf>
    <xf numFmtId="0" fontId="20" fillId="0" borderId="1" xfId="0" applyFont="1" applyBorder="1" applyAlignment="1">
      <alignment horizontal="center" vertical="center"/>
    </xf>
    <xf numFmtId="0" fontId="20" fillId="7" borderId="11" xfId="0" applyFont="1" applyFill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20" fillId="0" borderId="4" xfId="0" applyFont="1" applyFill="1" applyBorder="1" applyAlignment="1">
      <alignment horizontal="center" vertical="center"/>
    </xf>
    <xf numFmtId="0" fontId="20" fillId="0" borderId="39" xfId="0" applyFont="1" applyBorder="1" applyAlignment="1">
      <alignment horizontal="center" vertical="center"/>
    </xf>
    <xf numFmtId="0" fontId="20" fillId="7" borderId="10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vertical="center"/>
    </xf>
    <xf numFmtId="0" fontId="20" fillId="0" borderId="20" xfId="0" applyFont="1" applyBorder="1" applyAlignment="1" applyProtection="1">
      <alignment horizontal="center" vertical="center"/>
      <protection locked="0"/>
    </xf>
    <xf numFmtId="0" fontId="20" fillId="0" borderId="39" xfId="0" applyFont="1" applyFill="1" applyBorder="1" applyAlignment="1" applyProtection="1">
      <alignment horizontal="center" vertical="center"/>
      <protection locked="0"/>
    </xf>
    <xf numFmtId="0" fontId="20" fillId="0" borderId="4" xfId="0" quotePrefix="1" applyFont="1" applyBorder="1" applyAlignment="1" applyProtection="1">
      <alignment horizontal="center" vertical="center"/>
      <protection locked="0"/>
    </xf>
    <xf numFmtId="0" fontId="20" fillId="0" borderId="39" xfId="0" quotePrefix="1" applyFont="1" applyBorder="1" applyAlignment="1" applyProtection="1">
      <alignment horizontal="center" vertical="center"/>
      <protection locked="0"/>
    </xf>
    <xf numFmtId="0" fontId="20" fillId="7" borderId="10" xfId="0" quotePrefix="1" applyFont="1" applyFill="1" applyBorder="1" applyAlignment="1" applyProtection="1">
      <alignment horizontal="center" vertical="center"/>
      <protection locked="0"/>
    </xf>
    <xf numFmtId="0" fontId="20" fillId="6" borderId="17" xfId="0" applyFont="1" applyFill="1" applyBorder="1" applyAlignment="1" applyProtection="1">
      <alignment horizontal="center" vertical="center"/>
      <protection locked="0"/>
    </xf>
    <xf numFmtId="0" fontId="20" fillId="0" borderId="18" xfId="0" applyFont="1" applyFill="1" applyBorder="1" applyAlignment="1" applyProtection="1">
      <alignment horizontal="center" vertical="center"/>
      <protection locked="0"/>
    </xf>
    <xf numFmtId="0" fontId="20" fillId="0" borderId="37" xfId="0" applyFont="1" applyFill="1" applyBorder="1" applyAlignment="1" applyProtection="1">
      <alignment vertical="center"/>
      <protection locked="0"/>
    </xf>
    <xf numFmtId="0" fontId="20" fillId="0" borderId="6" xfId="0" quotePrefix="1" applyFont="1" applyFill="1" applyBorder="1" applyAlignment="1">
      <alignment horizontal="center" vertical="center"/>
    </xf>
    <xf numFmtId="0" fontId="20" fillId="0" borderId="5" xfId="0" applyFont="1" applyFill="1" applyBorder="1" applyAlignment="1">
      <alignment horizontal="center" vertical="center"/>
    </xf>
    <xf numFmtId="0" fontId="20" fillId="0" borderId="13" xfId="0" applyFont="1" applyBorder="1" applyAlignment="1" applyProtection="1">
      <alignment horizontal="center" vertical="center"/>
      <protection locked="0"/>
    </xf>
    <xf numFmtId="0" fontId="20" fillId="7" borderId="7" xfId="0" applyFont="1" applyFill="1" applyBorder="1" applyAlignment="1" applyProtection="1">
      <alignment horizontal="center" vertical="center"/>
      <protection locked="0"/>
    </xf>
    <xf numFmtId="0" fontId="20" fillId="0" borderId="5" xfId="0" quotePrefix="1" applyFont="1" applyFill="1" applyBorder="1" applyAlignment="1" applyProtection="1">
      <alignment horizontal="center" vertical="center"/>
      <protection locked="0"/>
    </xf>
    <xf numFmtId="0" fontId="20" fillId="7" borderId="7" xfId="0" quotePrefix="1" applyFont="1" applyFill="1" applyBorder="1" applyAlignment="1" applyProtection="1">
      <alignment horizontal="center" vertical="center"/>
      <protection locked="0"/>
    </xf>
    <xf numFmtId="0" fontId="20" fillId="7" borderId="7" xfId="0" applyFont="1" applyFill="1" applyBorder="1" applyAlignment="1">
      <alignment horizontal="center" vertical="center"/>
    </xf>
    <xf numFmtId="0" fontId="22" fillId="0" borderId="14" xfId="0" applyFont="1" applyBorder="1" applyAlignment="1" applyProtection="1">
      <alignment vertical="center"/>
      <protection locked="0"/>
    </xf>
    <xf numFmtId="0" fontId="22" fillId="0" borderId="14" xfId="0" applyFont="1" applyBorder="1" applyAlignment="1" applyProtection="1">
      <alignment horizontal="center" vertical="center"/>
      <protection locked="0"/>
    </xf>
    <xf numFmtId="0" fontId="22" fillId="0" borderId="10" xfId="0" applyFont="1" applyBorder="1" applyAlignment="1" applyProtection="1">
      <alignment vertical="center"/>
      <protection locked="0"/>
    </xf>
    <xf numFmtId="0" fontId="22" fillId="0" borderId="10" xfId="0" applyFont="1" applyBorder="1" applyAlignment="1" applyProtection="1">
      <alignment horizontal="center" vertical="center"/>
      <protection locked="0"/>
    </xf>
    <xf numFmtId="0" fontId="22" fillId="0" borderId="9" xfId="0" applyFont="1" applyBorder="1" applyAlignment="1" applyProtection="1">
      <alignment vertical="center"/>
      <protection locked="0"/>
    </xf>
    <xf numFmtId="0" fontId="22" fillId="0" borderId="10" xfId="0" applyFont="1" applyBorder="1" applyAlignment="1">
      <alignment horizontal="center" vertical="center"/>
    </xf>
    <xf numFmtId="0" fontId="22" fillId="0" borderId="15" xfId="0" applyFont="1" applyBorder="1" applyAlignment="1" applyProtection="1">
      <alignment vertical="center"/>
      <protection locked="0"/>
    </xf>
    <xf numFmtId="0" fontId="23" fillId="0" borderId="0" xfId="0" applyFont="1" applyAlignment="1" applyProtection="1">
      <alignment horizontal="left" vertical="center"/>
      <protection locked="0"/>
    </xf>
    <xf numFmtId="0" fontId="17" fillId="0" borderId="0" xfId="0" applyFont="1" applyFill="1"/>
    <xf numFmtId="0" fontId="18" fillId="0" borderId="0" xfId="0" applyFont="1" applyFill="1"/>
    <xf numFmtId="0" fontId="20" fillId="0" borderId="2" xfId="0" applyFont="1" applyBorder="1" applyAlignment="1" applyProtection="1">
      <alignment horizontal="center" vertical="center"/>
    </xf>
    <xf numFmtId="0" fontId="20" fillId="0" borderId="33" xfId="0" applyFont="1" applyFill="1" applyBorder="1" applyAlignment="1" applyProtection="1">
      <alignment vertical="center"/>
      <protection locked="0"/>
    </xf>
    <xf numFmtId="0" fontId="25" fillId="0" borderId="10" xfId="0" applyFont="1" applyBorder="1" applyAlignment="1" applyProtection="1">
      <alignment vertical="center"/>
      <protection locked="0"/>
    </xf>
    <xf numFmtId="0" fontId="26" fillId="0" borderId="2" xfId="0" applyFont="1" applyBorder="1" applyAlignment="1" applyProtection="1">
      <alignment horizontal="center" vertical="center"/>
      <protection locked="0"/>
    </xf>
    <xf numFmtId="0" fontId="25" fillId="0" borderId="10" xfId="0" applyFont="1" applyBorder="1" applyAlignment="1" applyProtection="1">
      <alignment horizontal="center" vertical="center"/>
      <protection locked="0"/>
    </xf>
    <xf numFmtId="0" fontId="26" fillId="0" borderId="2" xfId="0" applyFont="1" applyBorder="1" applyAlignment="1">
      <alignment horizontal="center" vertical="center"/>
    </xf>
    <xf numFmtId="0" fontId="27" fillId="0" borderId="15" xfId="0" applyFont="1" applyBorder="1" applyAlignment="1" applyProtection="1">
      <alignment vertical="center"/>
      <protection locked="0"/>
    </xf>
    <xf numFmtId="0" fontId="27" fillId="0" borderId="10" xfId="0" applyFont="1" applyBorder="1" applyAlignment="1" applyProtection="1">
      <alignment vertical="center"/>
      <protection locked="0"/>
    </xf>
    <xf numFmtId="0" fontId="28" fillId="0" borderId="2" xfId="0" applyFont="1" applyBorder="1" applyAlignment="1">
      <alignment horizontal="center" vertical="center"/>
    </xf>
    <xf numFmtId="0" fontId="27" fillId="0" borderId="14" xfId="0" applyFont="1" applyBorder="1" applyAlignment="1" applyProtection="1">
      <alignment horizontal="center" vertical="center"/>
      <protection locked="0"/>
    </xf>
    <xf numFmtId="0" fontId="27" fillId="0" borderId="10" xfId="0" applyFont="1" applyBorder="1" applyAlignment="1" applyProtection="1">
      <alignment horizontal="center" vertical="center"/>
      <protection locked="0"/>
    </xf>
    <xf numFmtId="0" fontId="20" fillId="0" borderId="38" xfId="0" quotePrefix="1" applyFont="1" applyBorder="1" applyAlignment="1" applyProtection="1">
      <alignment horizontal="center" vertical="center"/>
      <protection locked="0"/>
    </xf>
    <xf numFmtId="0" fontId="20" fillId="0" borderId="5" xfId="0" quotePrefix="1" applyFont="1" applyBorder="1" applyAlignment="1" applyProtection="1">
      <alignment horizontal="center" vertical="center"/>
      <protection locked="0"/>
    </xf>
    <xf numFmtId="0" fontId="20" fillId="7" borderId="14" xfId="0" quotePrefix="1" applyFont="1" applyFill="1" applyBorder="1" applyAlignment="1" applyProtection="1">
      <alignment horizontal="center" vertical="center"/>
      <protection locked="0"/>
    </xf>
    <xf numFmtId="0" fontId="24" fillId="4" borderId="22" xfId="0" applyFont="1" applyFill="1" applyBorder="1" applyAlignment="1" applyProtection="1">
      <alignment horizontal="center" vertical="center" wrapText="1"/>
      <protection locked="0"/>
    </xf>
    <xf numFmtId="0" fontId="24" fillId="8" borderId="0" xfId="0" applyFont="1" applyFill="1" applyAlignment="1">
      <alignment horizontal="center" vertical="center"/>
    </xf>
    <xf numFmtId="0" fontId="31" fillId="4" borderId="36" xfId="0" applyFont="1" applyFill="1" applyBorder="1" applyAlignment="1" applyProtection="1">
      <alignment horizontal="center" vertical="center"/>
      <protection locked="0"/>
    </xf>
    <xf numFmtId="0" fontId="31" fillId="4" borderId="4" xfId="0" applyFont="1" applyFill="1" applyBorder="1" applyAlignment="1" applyProtection="1">
      <alignment horizontal="center" vertical="center"/>
      <protection locked="0"/>
    </xf>
    <xf numFmtId="0" fontId="31" fillId="4" borderId="33" xfId="0" applyFont="1" applyFill="1" applyBorder="1" applyAlignment="1" applyProtection="1">
      <alignment horizontal="center" vertical="center"/>
      <protection locked="0"/>
    </xf>
    <xf numFmtId="0" fontId="31" fillId="4" borderId="35" xfId="0" applyFont="1" applyFill="1" applyBorder="1" applyAlignment="1" applyProtection="1">
      <alignment horizontal="center" vertical="center"/>
      <protection locked="0"/>
    </xf>
    <xf numFmtId="0" fontId="31" fillId="4" borderId="31" xfId="0" applyFont="1" applyFill="1" applyBorder="1" applyAlignment="1" applyProtection="1">
      <alignment horizontal="center" vertical="center"/>
      <protection locked="0"/>
    </xf>
    <xf numFmtId="0" fontId="31" fillId="4" borderId="8" xfId="0" applyFont="1" applyFill="1" applyBorder="1" applyAlignment="1" applyProtection="1">
      <alignment horizontal="center" vertical="center"/>
      <protection locked="0"/>
    </xf>
    <xf numFmtId="0" fontId="31" fillId="4" borderId="6" xfId="0" applyFont="1" applyFill="1" applyBorder="1" applyAlignment="1" applyProtection="1">
      <alignment horizontal="center" vertical="center"/>
      <protection locked="0"/>
    </xf>
    <xf numFmtId="0" fontId="31" fillId="4" borderId="0" xfId="0" applyFont="1" applyFill="1" applyBorder="1" applyAlignment="1" applyProtection="1">
      <alignment horizontal="center" vertical="center"/>
      <protection locked="0"/>
    </xf>
    <xf numFmtId="0" fontId="31" fillId="8" borderId="6" xfId="0" applyFont="1" applyFill="1" applyBorder="1" applyAlignment="1" applyProtection="1">
      <alignment horizontal="center" vertical="center"/>
      <protection locked="0"/>
    </xf>
    <xf numFmtId="0" fontId="31" fillId="4" borderId="32" xfId="0" applyFont="1" applyFill="1" applyBorder="1" applyAlignment="1" applyProtection="1">
      <alignment horizontal="center" vertical="center"/>
      <protection locked="0"/>
    </xf>
    <xf numFmtId="0" fontId="20" fillId="6" borderId="44" xfId="0" applyFont="1" applyFill="1" applyBorder="1" applyAlignment="1" applyProtection="1">
      <alignment horizontal="center" vertical="center"/>
      <protection locked="0"/>
    </xf>
    <xf numFmtId="0" fontId="20" fillId="0" borderId="45" xfId="0" applyFont="1" applyFill="1" applyBorder="1" applyAlignment="1" applyProtection="1">
      <alignment horizontal="center" vertical="center"/>
      <protection locked="0"/>
    </xf>
    <xf numFmtId="0" fontId="20" fillId="0" borderId="33" xfId="0" applyFont="1" applyBorder="1" applyAlignment="1" applyProtection="1">
      <alignment horizontal="center" vertical="center"/>
      <protection locked="0"/>
    </xf>
    <xf numFmtId="0" fontId="20" fillId="0" borderId="48" xfId="0" applyFont="1" applyBorder="1" applyAlignment="1" applyProtection="1">
      <alignment horizontal="center" vertical="center"/>
      <protection locked="0"/>
    </xf>
    <xf numFmtId="0" fontId="20" fillId="6" borderId="38" xfId="0" applyFont="1" applyFill="1" applyBorder="1" applyAlignment="1" applyProtection="1">
      <alignment horizontal="center" vertical="center"/>
      <protection locked="0"/>
    </xf>
    <xf numFmtId="0" fontId="28" fillId="0" borderId="2" xfId="0" applyFont="1" applyBorder="1" applyAlignment="1" applyProtection="1">
      <alignment horizontal="center" vertical="center"/>
      <protection locked="0"/>
    </xf>
    <xf numFmtId="0" fontId="28" fillId="6" borderId="11" xfId="0" applyFont="1" applyFill="1" applyBorder="1" applyAlignment="1" applyProtection="1">
      <alignment horizontal="center" vertical="center"/>
      <protection locked="0"/>
    </xf>
    <xf numFmtId="0" fontId="28" fillId="0" borderId="4" xfId="0" applyFont="1" applyFill="1" applyBorder="1" applyAlignment="1">
      <alignment horizontal="center" vertical="center"/>
    </xf>
    <xf numFmtId="0" fontId="28" fillId="0" borderId="6" xfId="0" quotePrefix="1" applyFont="1" applyFill="1" applyBorder="1" applyAlignment="1">
      <alignment horizontal="center" vertical="center"/>
    </xf>
    <xf numFmtId="0" fontId="28" fillId="0" borderId="1" xfId="0" applyFont="1" applyBorder="1" applyAlignment="1" applyProtection="1">
      <alignment horizontal="center" vertical="center"/>
      <protection locked="0"/>
    </xf>
    <xf numFmtId="0" fontId="28" fillId="0" borderId="39" xfId="0" applyFont="1" applyBorder="1" applyAlignment="1" applyProtection="1">
      <alignment horizontal="center" vertical="center"/>
      <protection locked="0"/>
    </xf>
    <xf numFmtId="0" fontId="28" fillId="0" borderId="4" xfId="0" applyFont="1" applyBorder="1" applyAlignment="1" applyProtection="1">
      <alignment horizontal="center" vertical="center"/>
      <protection locked="0"/>
    </xf>
    <xf numFmtId="0" fontId="28" fillId="7" borderId="10" xfId="0" applyFont="1" applyFill="1" applyBorder="1" applyAlignment="1" applyProtection="1">
      <alignment horizontal="center" vertical="center"/>
      <protection locked="0"/>
    </xf>
    <xf numFmtId="0" fontId="28" fillId="0" borderId="5" xfId="0" applyFont="1" applyFill="1" applyBorder="1" applyAlignment="1" applyProtection="1">
      <alignment horizontal="center" vertical="center"/>
      <protection locked="0"/>
    </xf>
    <xf numFmtId="0" fontId="28" fillId="0" borderId="13" xfId="0" applyFont="1" applyBorder="1" applyAlignment="1" applyProtection="1">
      <alignment horizontal="center" vertical="center"/>
      <protection locked="0"/>
    </xf>
    <xf numFmtId="0" fontId="28" fillId="7" borderId="7" xfId="0" applyFont="1" applyFill="1" applyBorder="1" applyAlignment="1" applyProtection="1">
      <alignment horizontal="center" vertical="center"/>
      <protection locked="0"/>
    </xf>
    <xf numFmtId="0" fontId="28" fillId="0" borderId="1" xfId="0" applyFont="1" applyFill="1" applyBorder="1" applyAlignment="1">
      <alignment vertical="center"/>
    </xf>
    <xf numFmtId="0" fontId="22" fillId="0" borderId="16" xfId="0" applyFont="1" applyBorder="1" applyAlignment="1" applyProtection="1">
      <alignment horizontal="center" vertical="center"/>
      <protection locked="0"/>
    </xf>
    <xf numFmtId="0" fontId="22" fillId="0" borderId="14" xfId="0" applyFont="1" applyBorder="1" applyAlignment="1">
      <alignment horizontal="center" vertical="center"/>
    </xf>
    <xf numFmtId="0" fontId="27" fillId="0" borderId="10" xfId="0" applyFont="1" applyBorder="1" applyAlignment="1">
      <alignment horizontal="center" vertical="center"/>
    </xf>
    <xf numFmtId="0" fontId="20" fillId="0" borderId="46" xfId="0" quotePrefix="1" applyFont="1" applyFill="1" applyBorder="1" applyAlignment="1" applyProtection="1">
      <alignment horizontal="center" vertical="center"/>
      <protection locked="0"/>
    </xf>
    <xf numFmtId="16" fontId="20" fillId="0" borderId="13" xfId="0" applyNumberFormat="1" applyFont="1" applyFill="1" applyBorder="1" applyAlignment="1" applyProtection="1">
      <alignment horizontal="center" vertical="center"/>
      <protection locked="0"/>
    </xf>
    <xf numFmtId="0" fontId="20" fillId="0" borderId="19" xfId="0" quotePrefix="1" applyFont="1" applyFill="1" applyBorder="1" applyAlignment="1" applyProtection="1">
      <alignment horizontal="center" vertical="center"/>
      <protection locked="0"/>
    </xf>
    <xf numFmtId="0" fontId="20" fillId="0" borderId="47" xfId="0" quotePrefix="1" applyFont="1" applyBorder="1" applyAlignment="1" applyProtection="1">
      <alignment horizontal="center" vertical="center"/>
      <protection locked="0"/>
    </xf>
    <xf numFmtId="0" fontId="20" fillId="0" borderId="45" xfId="0" quotePrefix="1" applyFont="1" applyBorder="1" applyAlignment="1" applyProtection="1">
      <alignment horizontal="center" vertical="center"/>
      <protection locked="0"/>
    </xf>
    <xf numFmtId="0" fontId="20" fillId="7" borderId="49" xfId="0" quotePrefix="1" applyFont="1" applyFill="1" applyBorder="1" applyAlignment="1" applyProtection="1">
      <alignment horizontal="center" vertical="center"/>
      <protection locked="0"/>
    </xf>
    <xf numFmtId="0" fontId="29" fillId="4" borderId="6" xfId="0" applyFont="1" applyFill="1" applyBorder="1" applyAlignment="1" applyProtection="1">
      <alignment horizontal="center" vertical="center"/>
      <protection locked="0"/>
    </xf>
    <xf numFmtId="0" fontId="28" fillId="0" borderId="4" xfId="0" applyFont="1" applyFill="1" applyBorder="1" applyAlignment="1" applyProtection="1">
      <alignment horizontal="center" vertical="center"/>
      <protection locked="0"/>
    </xf>
    <xf numFmtId="0" fontId="28" fillId="0" borderId="6" xfId="0" applyFont="1" applyFill="1" applyBorder="1" applyAlignment="1" applyProtection="1">
      <alignment horizontal="center" vertical="center"/>
      <protection locked="0"/>
    </xf>
    <xf numFmtId="0" fontId="28" fillId="0" borderId="39" xfId="0" applyFont="1" applyFill="1" applyBorder="1" applyAlignment="1" applyProtection="1">
      <alignment horizontal="center" vertical="center"/>
      <protection locked="0"/>
    </xf>
    <xf numFmtId="0" fontId="28" fillId="0" borderId="1" xfId="0" applyFont="1" applyFill="1" applyBorder="1" applyAlignment="1" applyProtection="1">
      <alignment vertical="center"/>
      <protection locked="0"/>
    </xf>
    <xf numFmtId="165" fontId="32" fillId="0" borderId="14" xfId="0" applyNumberFormat="1" applyFont="1" applyBorder="1" applyAlignment="1" applyProtection="1">
      <alignment horizontal="center" vertical="center"/>
      <protection locked="0"/>
    </xf>
    <xf numFmtId="0" fontId="28" fillId="0" borderId="6" xfId="0" quotePrefix="1" applyFont="1" applyFill="1" applyBorder="1" applyAlignment="1" applyProtection="1">
      <alignment horizontal="center" vertical="center"/>
      <protection locked="0"/>
    </xf>
    <xf numFmtId="0" fontId="28" fillId="0" borderId="39" xfId="0" quotePrefix="1" applyFont="1" applyBorder="1" applyAlignment="1" applyProtection="1">
      <alignment horizontal="center" vertical="center"/>
      <protection locked="0"/>
    </xf>
    <xf numFmtId="0" fontId="28" fillId="0" borderId="4" xfId="0" quotePrefix="1" applyFont="1" applyBorder="1" applyAlignment="1" applyProtection="1">
      <alignment horizontal="center" vertical="center"/>
      <protection locked="0"/>
    </xf>
    <xf numFmtId="0" fontId="28" fillId="7" borderId="10" xfId="0" quotePrefix="1" applyFont="1" applyFill="1" applyBorder="1" applyAlignment="1" applyProtection="1">
      <alignment horizontal="center" vertical="center"/>
      <protection locked="0"/>
    </xf>
    <xf numFmtId="0" fontId="28" fillId="0" borderId="5" xfId="0" quotePrefix="1" applyFont="1" applyFill="1" applyBorder="1" applyAlignment="1" applyProtection="1">
      <alignment horizontal="center" vertical="center"/>
      <protection locked="0"/>
    </xf>
    <xf numFmtId="0" fontId="28" fillId="7" borderId="7" xfId="0" quotePrefix="1" applyFont="1" applyFill="1" applyBorder="1" applyAlignment="1" applyProtection="1">
      <alignment horizontal="center" vertical="center"/>
      <protection locked="0"/>
    </xf>
    <xf numFmtId="0" fontId="26" fillId="0" borderId="1" xfId="0" applyFont="1" applyBorder="1" applyAlignment="1" applyProtection="1">
      <alignment horizontal="center" vertical="center"/>
      <protection locked="0"/>
    </xf>
    <xf numFmtId="0" fontId="20" fillId="0" borderId="40" xfId="0" quotePrefix="1" applyFont="1" applyBorder="1" applyAlignment="1" applyProtection="1">
      <alignment horizontal="center" vertical="center"/>
      <protection locked="0"/>
    </xf>
    <xf numFmtId="0" fontId="20" fillId="0" borderId="18" xfId="0" quotePrefix="1" applyFont="1" applyBorder="1" applyAlignment="1" applyProtection="1">
      <alignment horizontal="center" vertical="center"/>
      <protection locked="0"/>
    </xf>
    <xf numFmtId="0" fontId="20" fillId="7" borderId="41" xfId="0" quotePrefix="1" applyFont="1" applyFill="1" applyBorder="1" applyAlignment="1" applyProtection="1">
      <alignment horizontal="center" vertical="center"/>
      <protection locked="0"/>
    </xf>
    <xf numFmtId="0" fontId="27" fillId="0" borderId="14" xfId="0" applyFont="1" applyBorder="1" applyAlignment="1" applyProtection="1">
      <alignment vertical="center"/>
      <protection locked="0"/>
    </xf>
    <xf numFmtId="0" fontId="27" fillId="0" borderId="14" xfId="0" applyFont="1" applyBorder="1" applyAlignment="1">
      <alignment horizontal="center" vertical="center"/>
    </xf>
    <xf numFmtId="0" fontId="20" fillId="0" borderId="13" xfId="0" applyFont="1" applyFill="1" applyBorder="1" applyAlignment="1" applyProtection="1">
      <alignment horizontal="center" vertical="center"/>
      <protection locked="0"/>
    </xf>
    <xf numFmtId="0" fontId="20" fillId="2" borderId="7" xfId="0" applyFont="1" applyFill="1" applyBorder="1" applyAlignment="1" applyProtection="1">
      <alignment horizontal="center" vertical="center"/>
      <protection locked="0"/>
    </xf>
    <xf numFmtId="0" fontId="20" fillId="2" borderId="3" xfId="0" applyFont="1" applyFill="1" applyBorder="1" applyAlignment="1" applyProtection="1">
      <alignment horizontal="center" vertical="center"/>
      <protection locked="0"/>
    </xf>
    <xf numFmtId="0" fontId="20" fillId="2" borderId="21" xfId="0" applyFont="1" applyFill="1" applyBorder="1" applyAlignment="1" applyProtection="1">
      <alignment horizontal="center" vertical="center"/>
      <protection locked="0"/>
    </xf>
    <xf numFmtId="0" fontId="20" fillId="2" borderId="43" xfId="0" applyFont="1" applyFill="1" applyBorder="1" applyAlignment="1" applyProtection="1">
      <alignment horizontal="center" vertical="center"/>
      <protection locked="0"/>
    </xf>
    <xf numFmtId="0" fontId="20" fillId="3" borderId="3" xfId="0" applyFont="1" applyFill="1" applyBorder="1" applyAlignment="1">
      <alignment horizontal="center" vertical="center"/>
    </xf>
    <xf numFmtId="0" fontId="28" fillId="3" borderId="3" xfId="0" applyFont="1" applyFill="1" applyBorder="1" applyAlignment="1">
      <alignment horizontal="center" vertical="center"/>
    </xf>
    <xf numFmtId="0" fontId="28" fillId="2" borderId="3" xfId="0" applyFont="1" applyFill="1" applyBorder="1" applyAlignment="1" applyProtection="1">
      <alignment horizontal="center" vertical="center"/>
      <protection locked="0"/>
    </xf>
    <xf numFmtId="164" fontId="14" fillId="5" borderId="23" xfId="0" applyNumberFormat="1" applyFont="1" applyFill="1" applyBorder="1" applyAlignment="1" applyProtection="1">
      <alignment horizontal="center" vertical="center"/>
      <protection locked="0"/>
    </xf>
    <xf numFmtId="164" fontId="14" fillId="5" borderId="24" xfId="0" applyNumberFormat="1" applyFont="1" applyFill="1" applyBorder="1" applyAlignment="1" applyProtection="1">
      <alignment horizontal="center" vertical="center"/>
      <protection locked="0"/>
    </xf>
    <xf numFmtId="164" fontId="14" fillId="5" borderId="25" xfId="0" applyNumberFormat="1" applyFont="1" applyFill="1" applyBorder="1" applyAlignment="1" applyProtection="1">
      <alignment horizontal="center" vertical="center"/>
      <protection locked="0"/>
    </xf>
    <xf numFmtId="0" fontId="14" fillId="5" borderId="26" xfId="0" applyFont="1" applyFill="1" applyBorder="1" applyAlignment="1" applyProtection="1">
      <alignment horizontal="center" vertical="center"/>
      <protection locked="0"/>
    </xf>
    <xf numFmtId="0" fontId="14" fillId="5" borderId="27" xfId="0" applyFont="1" applyFill="1" applyBorder="1" applyAlignment="1" applyProtection="1">
      <alignment horizontal="center" vertical="center"/>
      <protection locked="0"/>
    </xf>
    <xf numFmtId="0" fontId="14" fillId="5" borderId="28" xfId="0" applyFont="1" applyFill="1" applyBorder="1" applyAlignment="1" applyProtection="1">
      <alignment horizontal="center" vertical="center"/>
      <protection locked="0"/>
    </xf>
    <xf numFmtId="164" fontId="14" fillId="5" borderId="23" xfId="0" applyNumberFormat="1" applyFont="1" applyFill="1" applyBorder="1" applyAlignment="1" applyProtection="1">
      <alignment horizontal="center"/>
      <protection locked="0"/>
    </xf>
    <xf numFmtId="164" fontId="14" fillId="5" borderId="24" xfId="0" applyNumberFormat="1" applyFont="1" applyFill="1" applyBorder="1" applyAlignment="1" applyProtection="1">
      <alignment horizontal="center"/>
      <protection locked="0"/>
    </xf>
    <xf numFmtId="164" fontId="14" fillId="5" borderId="25" xfId="0" applyNumberFormat="1" applyFont="1" applyFill="1" applyBorder="1" applyAlignment="1" applyProtection="1">
      <alignment horizontal="center"/>
      <protection locked="0"/>
    </xf>
    <xf numFmtId="164" fontId="14" fillId="5" borderId="26" xfId="0" applyNumberFormat="1" applyFont="1" applyFill="1" applyBorder="1" applyAlignment="1" applyProtection="1">
      <alignment horizontal="center" vertical="center"/>
      <protection locked="0"/>
    </xf>
    <xf numFmtId="164" fontId="14" fillId="5" borderId="27" xfId="0" applyNumberFormat="1" applyFont="1" applyFill="1" applyBorder="1" applyAlignment="1" applyProtection="1">
      <alignment horizontal="center" vertical="center"/>
      <protection locked="0"/>
    </xf>
    <xf numFmtId="164" fontId="14" fillId="5" borderId="28" xfId="0" applyNumberFormat="1" applyFont="1" applyFill="1" applyBorder="1" applyAlignment="1" applyProtection="1">
      <alignment horizontal="center" vertical="center"/>
      <protection locked="0"/>
    </xf>
    <xf numFmtId="0" fontId="31" fillId="4" borderId="29" xfId="0" applyFont="1" applyFill="1" applyBorder="1" applyAlignment="1" applyProtection="1">
      <alignment horizontal="center" vertical="center"/>
      <protection locked="0"/>
    </xf>
    <xf numFmtId="0" fontId="31" fillId="4" borderId="4" xfId="0" applyFont="1" applyFill="1" applyBorder="1" applyAlignment="1" applyProtection="1">
      <alignment horizontal="center" vertical="center"/>
      <protection locked="0"/>
    </xf>
    <xf numFmtId="0" fontId="31" fillId="4" borderId="34" xfId="0" applyFont="1" applyFill="1" applyBorder="1" applyAlignment="1" applyProtection="1">
      <alignment horizontal="center" vertical="center"/>
      <protection locked="0"/>
    </xf>
    <xf numFmtId="0" fontId="31" fillId="4" borderId="39" xfId="0" applyFont="1" applyFill="1" applyBorder="1" applyAlignment="1" applyProtection="1">
      <alignment horizontal="center" vertical="center"/>
      <protection locked="0"/>
    </xf>
    <xf numFmtId="0" fontId="14" fillId="4" borderId="24" xfId="0" applyFont="1" applyFill="1" applyBorder="1" applyAlignment="1" applyProtection="1">
      <alignment horizontal="center" vertical="center"/>
      <protection locked="0"/>
    </xf>
    <xf numFmtId="0" fontId="14" fillId="4" borderId="11" xfId="0" applyFont="1" applyFill="1" applyBorder="1" applyAlignment="1" applyProtection="1">
      <alignment horizontal="center" vertical="center"/>
      <protection locked="0"/>
    </xf>
    <xf numFmtId="0" fontId="30" fillId="4" borderId="24" xfId="0" applyFont="1" applyFill="1" applyBorder="1" applyAlignment="1" applyProtection="1">
      <alignment horizontal="center" vertical="center"/>
      <protection locked="0"/>
    </xf>
    <xf numFmtId="0" fontId="30" fillId="4" borderId="11" xfId="0" applyFont="1" applyFill="1" applyBorder="1" applyAlignment="1" applyProtection="1">
      <alignment horizontal="center" vertical="center"/>
      <protection locked="0"/>
    </xf>
    <xf numFmtId="0" fontId="29" fillId="4" borderId="24" xfId="0" applyFont="1" applyFill="1" applyBorder="1" applyAlignment="1" applyProtection="1">
      <alignment horizontal="center" vertical="center"/>
      <protection locked="0"/>
    </xf>
    <xf numFmtId="0" fontId="29" fillId="4" borderId="11" xfId="0" applyFont="1" applyFill="1" applyBorder="1" applyAlignment="1" applyProtection="1">
      <alignment horizontal="center" vertical="center"/>
      <protection locked="0"/>
    </xf>
    <xf numFmtId="0" fontId="31" fillId="4" borderId="25" xfId="0" applyFont="1" applyFill="1" applyBorder="1" applyAlignment="1" applyProtection="1">
      <alignment horizontal="center" vertical="center"/>
      <protection locked="0"/>
    </xf>
    <xf numFmtId="0" fontId="31" fillId="4" borderId="10" xfId="0" applyFont="1" applyFill="1" applyBorder="1" applyAlignment="1" applyProtection="1">
      <alignment horizontal="center" vertical="center"/>
      <protection locked="0"/>
    </xf>
    <xf numFmtId="0" fontId="31" fillId="4" borderId="30" xfId="0" applyFont="1" applyFill="1" applyBorder="1" applyAlignment="1" applyProtection="1">
      <alignment horizontal="center" vertical="center"/>
      <protection locked="0"/>
    </xf>
    <xf numFmtId="0" fontId="31" fillId="4" borderId="3" xfId="0" applyFont="1" applyFill="1" applyBorder="1" applyAlignment="1" applyProtection="1">
      <alignment horizontal="center" vertical="center"/>
      <protection locked="0"/>
    </xf>
    <xf numFmtId="0" fontId="31" fillId="4" borderId="24" xfId="0" applyFont="1" applyFill="1" applyBorder="1" applyAlignment="1" applyProtection="1">
      <alignment horizontal="center" vertical="center"/>
      <protection locked="0"/>
    </xf>
    <xf numFmtId="0" fontId="31" fillId="4" borderId="11" xfId="0" applyFont="1" applyFill="1" applyBorder="1" applyAlignment="1" applyProtection="1">
      <alignment horizontal="center" vertical="center"/>
      <protection locked="0"/>
    </xf>
    <xf numFmtId="0" fontId="31" fillId="4" borderId="31" xfId="0" applyFont="1" applyFill="1" applyBorder="1" applyAlignment="1" applyProtection="1">
      <alignment horizontal="center" vertical="center"/>
      <protection locked="0"/>
    </xf>
    <xf numFmtId="0" fontId="31" fillId="4" borderId="1" xfId="0" applyFont="1" applyFill="1" applyBorder="1" applyAlignment="1" applyProtection="1">
      <alignment horizontal="center" vertical="center"/>
      <protection locked="0"/>
    </xf>
    <xf numFmtId="0" fontId="31" fillId="4" borderId="23" xfId="0" applyFont="1" applyFill="1" applyBorder="1" applyAlignment="1" applyProtection="1">
      <alignment horizontal="center" vertical="center"/>
      <protection locked="0"/>
    </xf>
    <xf numFmtId="0" fontId="31" fillId="4" borderId="42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99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2751264</xdr:colOff>
      <xdr:row>1</xdr:row>
      <xdr:rowOff>202659</xdr:rowOff>
    </xdr:from>
    <xdr:to>
      <xdr:col>3</xdr:col>
      <xdr:colOff>142270</xdr:colOff>
      <xdr:row>4</xdr:row>
      <xdr:rowOff>40531</xdr:rowOff>
    </xdr:to>
    <xdr:pic>
      <xdr:nvPicPr>
        <xdr:cNvPr id="1068" name="Picture 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79509" y="202659"/>
          <a:ext cx="1687389" cy="12159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344520</xdr:colOff>
      <xdr:row>1</xdr:row>
      <xdr:rowOff>202659</xdr:rowOff>
    </xdr:from>
    <xdr:to>
      <xdr:col>1</xdr:col>
      <xdr:colOff>993030</xdr:colOff>
      <xdr:row>4</xdr:row>
      <xdr:rowOff>121595</xdr:rowOff>
    </xdr:to>
    <xdr:pic>
      <xdr:nvPicPr>
        <xdr:cNvPr id="5" name="4 Imagen" descr="\\Serv-rfge-1\E.VECINO\Mis imágenes\LOGOS\PRINCIPAL_RGB_BAJA.jpg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4520" y="202659"/>
          <a:ext cx="1276755" cy="12970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1104900</xdr:colOff>
          <xdr:row>1</xdr:row>
          <xdr:rowOff>219075</xdr:rowOff>
        </xdr:from>
        <xdr:to>
          <xdr:col>1</xdr:col>
          <xdr:colOff>2619375</xdr:colOff>
          <xdr:row>5</xdr:row>
          <xdr:rowOff>38100</xdr:rowOff>
        </xdr:to>
        <xdr:sp macro="" textlink="">
          <xdr:nvSpPr>
            <xdr:cNvPr id="1067" name="Object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Book2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  <sheetName val="Sheet4"/>
      <sheetName val="Sheet5"/>
    </sheetNames>
    <sheetDataSet>
      <sheetData sheetId="0" refreshError="1"/>
      <sheetData sheetId="1">
        <row r="7">
          <cell r="B7" t="str">
            <v>GARCÍA FERNÁNDEZ, Sergio</v>
          </cell>
          <cell r="C7">
            <v>274</v>
          </cell>
          <cell r="D7">
            <v>30</v>
          </cell>
          <cell r="E7">
            <v>5</v>
          </cell>
          <cell r="F7">
            <v>134</v>
          </cell>
          <cell r="G7">
            <v>38</v>
          </cell>
          <cell r="H7">
            <v>8</v>
          </cell>
          <cell r="I7">
            <v>218</v>
          </cell>
          <cell r="J7">
            <v>19</v>
          </cell>
          <cell r="K7">
            <v>5</v>
          </cell>
          <cell r="M7">
            <v>15</v>
          </cell>
          <cell r="N7">
            <v>8</v>
          </cell>
          <cell r="O7" t="str">
            <v>--</v>
          </cell>
          <cell r="P7" t="str">
            <v>--</v>
          </cell>
          <cell r="Q7" t="str">
            <v>--</v>
          </cell>
          <cell r="U7">
            <v>128</v>
          </cell>
        </row>
        <row r="8">
          <cell r="B8" t="str">
            <v>MATA SEGURA, Álvaro</v>
          </cell>
          <cell r="C8">
            <v>286</v>
          </cell>
          <cell r="D8">
            <v>18</v>
          </cell>
          <cell r="F8">
            <v>145</v>
          </cell>
          <cell r="G8">
            <v>13</v>
          </cell>
          <cell r="I8">
            <v>224</v>
          </cell>
          <cell r="J8">
            <v>13</v>
          </cell>
          <cell r="M8">
            <v>3</v>
          </cell>
          <cell r="O8">
            <v>292</v>
          </cell>
          <cell r="P8">
            <v>26</v>
          </cell>
          <cell r="Q8">
            <v>8</v>
          </cell>
          <cell r="U8">
            <v>81</v>
          </cell>
        </row>
        <row r="9">
          <cell r="B9" t="str">
            <v>LARRAZÁBAL COROMINAS, Alejandro</v>
          </cell>
          <cell r="C9">
            <v>287</v>
          </cell>
          <cell r="D9">
            <v>17</v>
          </cell>
          <cell r="F9">
            <v>152</v>
          </cell>
          <cell r="G9">
            <v>6</v>
          </cell>
          <cell r="I9">
            <v>220</v>
          </cell>
          <cell r="J9">
            <v>17</v>
          </cell>
          <cell r="M9">
            <v>3</v>
          </cell>
          <cell r="O9">
            <v>295</v>
          </cell>
          <cell r="P9">
            <v>23</v>
          </cell>
          <cell r="Q9">
            <v>3</v>
          </cell>
          <cell r="U9">
            <v>69</v>
          </cell>
        </row>
        <row r="10">
          <cell r="B10" t="str">
            <v>VERA ARROYO, Rafael Jesús</v>
          </cell>
          <cell r="C10">
            <v>286</v>
          </cell>
          <cell r="D10">
            <v>18</v>
          </cell>
          <cell r="F10">
            <v>152</v>
          </cell>
          <cell r="G10">
            <v>6</v>
          </cell>
          <cell r="I10">
            <v>227</v>
          </cell>
          <cell r="J10">
            <v>10</v>
          </cell>
          <cell r="O10">
            <v>304</v>
          </cell>
          <cell r="P10">
            <v>14</v>
          </cell>
          <cell r="U10">
            <v>48</v>
          </cell>
        </row>
        <row r="11">
          <cell r="B11" t="str">
            <v>SOPRANIS Y DE OLANO, Francisco Borja</v>
          </cell>
          <cell r="C11">
            <v>278</v>
          </cell>
          <cell r="D11">
            <v>26</v>
          </cell>
          <cell r="F11">
            <v>154</v>
          </cell>
          <cell r="G11">
            <v>4</v>
          </cell>
          <cell r="M11">
            <v>1</v>
          </cell>
          <cell r="O11">
            <v>306</v>
          </cell>
          <cell r="P11">
            <v>12</v>
          </cell>
          <cell r="U11">
            <v>43</v>
          </cell>
        </row>
        <row r="12">
          <cell r="B12" t="str">
            <v>PERA RUIZ, Gerard</v>
          </cell>
          <cell r="F12">
            <v>147</v>
          </cell>
          <cell r="G12">
            <v>11</v>
          </cell>
          <cell r="I12">
            <v>229</v>
          </cell>
          <cell r="J12">
            <v>8</v>
          </cell>
          <cell r="M12">
            <v>6</v>
          </cell>
          <cell r="O12">
            <v>303</v>
          </cell>
          <cell r="P12">
            <v>15</v>
          </cell>
          <cell r="U12">
            <v>40</v>
          </cell>
        </row>
        <row r="13">
          <cell r="B13" t="str">
            <v>BALLESTEROS CABARGA, Raúl</v>
          </cell>
          <cell r="C13">
            <v>291</v>
          </cell>
          <cell r="D13">
            <v>13</v>
          </cell>
          <cell r="F13">
            <v>148</v>
          </cell>
          <cell r="G13">
            <v>12</v>
          </cell>
          <cell r="I13">
            <v>230</v>
          </cell>
          <cell r="J13">
            <v>7</v>
          </cell>
          <cell r="O13">
            <v>311</v>
          </cell>
          <cell r="P13">
            <v>7</v>
          </cell>
          <cell r="U13">
            <v>39</v>
          </cell>
        </row>
        <row r="14">
          <cell r="B14" t="str">
            <v>QUIRÓS RODRÍGUEZ, Raúl</v>
          </cell>
          <cell r="F14">
            <v>157</v>
          </cell>
          <cell r="G14">
            <v>1</v>
          </cell>
          <cell r="I14">
            <v>217</v>
          </cell>
          <cell r="J14">
            <v>20</v>
          </cell>
          <cell r="O14">
            <v>300</v>
          </cell>
          <cell r="P14">
            <v>18</v>
          </cell>
          <cell r="U14">
            <v>39</v>
          </cell>
        </row>
        <row r="15">
          <cell r="B15" t="str">
            <v>CESTINO CASTILLA, Jacobo</v>
          </cell>
          <cell r="I15">
            <v>218</v>
          </cell>
          <cell r="J15">
            <v>19</v>
          </cell>
          <cell r="O15">
            <v>299</v>
          </cell>
          <cell r="P15">
            <v>19</v>
          </cell>
          <cell r="U15">
            <v>38</v>
          </cell>
        </row>
        <row r="16">
          <cell r="B16" t="str">
            <v>ESQUIVEL CASUSO, Ildefonso</v>
          </cell>
          <cell r="C16">
            <v>293</v>
          </cell>
          <cell r="D16">
            <v>11</v>
          </cell>
          <cell r="F16">
            <v>151</v>
          </cell>
          <cell r="G16">
            <v>7</v>
          </cell>
          <cell r="I16">
            <v>224</v>
          </cell>
          <cell r="J16">
            <v>13</v>
          </cell>
          <cell r="O16">
            <v>312</v>
          </cell>
          <cell r="P16">
            <v>6</v>
          </cell>
          <cell r="U16">
            <v>37</v>
          </cell>
        </row>
        <row r="17">
          <cell r="B17" t="str">
            <v>PONS GARCÍA-CONTELL, Antonio</v>
          </cell>
          <cell r="C17">
            <v>285</v>
          </cell>
          <cell r="D17">
            <v>19</v>
          </cell>
          <cell r="F17">
            <v>153</v>
          </cell>
          <cell r="G17">
            <v>5</v>
          </cell>
          <cell r="I17">
            <v>232</v>
          </cell>
          <cell r="J17">
            <v>5</v>
          </cell>
          <cell r="M17">
            <v>1</v>
          </cell>
          <cell r="O17">
            <v>315</v>
          </cell>
          <cell r="P17">
            <v>3</v>
          </cell>
          <cell r="U17">
            <v>33</v>
          </cell>
        </row>
        <row r="18">
          <cell r="B18" t="str">
            <v>FERNÁNDEZ GRANDE, Victor</v>
          </cell>
          <cell r="C18">
            <v>295</v>
          </cell>
          <cell r="D18">
            <v>9</v>
          </cell>
          <cell r="F18">
            <v>151</v>
          </cell>
          <cell r="G18">
            <v>7</v>
          </cell>
          <cell r="I18">
            <v>223</v>
          </cell>
          <cell r="J18">
            <v>14</v>
          </cell>
          <cell r="M18">
            <v>1</v>
          </cell>
          <cell r="O18" t="str">
            <v>--</v>
          </cell>
          <cell r="P18" t="str">
            <v>--</v>
          </cell>
          <cell r="U18">
            <v>31</v>
          </cell>
        </row>
        <row r="19">
          <cell r="B19" t="str">
            <v>PREYSLER DE LA RIVA, Miguel</v>
          </cell>
          <cell r="F19">
            <v>150</v>
          </cell>
          <cell r="G19">
            <v>13</v>
          </cell>
          <cell r="I19">
            <v>234</v>
          </cell>
          <cell r="J19">
            <v>3</v>
          </cell>
          <cell r="O19">
            <v>303</v>
          </cell>
          <cell r="P19">
            <v>15</v>
          </cell>
          <cell r="U19">
            <v>31</v>
          </cell>
        </row>
        <row r="20">
          <cell r="B20" t="str">
            <v>HERAS DE LA PUENTE, José Félix de</v>
          </cell>
          <cell r="F20">
            <v>150</v>
          </cell>
          <cell r="G20">
            <v>10</v>
          </cell>
          <cell r="M20">
            <v>6</v>
          </cell>
          <cell r="O20">
            <v>304</v>
          </cell>
          <cell r="P20">
            <v>14</v>
          </cell>
          <cell r="U20">
            <v>30</v>
          </cell>
        </row>
        <row r="21">
          <cell r="B21" t="str">
            <v>SAURA LEÓN, Ángel Luis</v>
          </cell>
          <cell r="C21">
            <v>291</v>
          </cell>
          <cell r="D21">
            <v>13</v>
          </cell>
          <cell r="M21">
            <v>10</v>
          </cell>
          <cell r="O21">
            <v>312</v>
          </cell>
          <cell r="P21">
            <v>6</v>
          </cell>
          <cell r="U21">
            <v>29</v>
          </cell>
        </row>
        <row r="22">
          <cell r="B22" t="str">
            <v>BEDIA TRASPUESTO, Mario</v>
          </cell>
          <cell r="F22">
            <v>152</v>
          </cell>
          <cell r="G22">
            <v>6</v>
          </cell>
          <cell r="I22">
            <v>224</v>
          </cell>
          <cell r="J22">
            <v>13</v>
          </cell>
          <cell r="M22">
            <v>1</v>
          </cell>
          <cell r="O22">
            <v>312</v>
          </cell>
          <cell r="P22">
            <v>6</v>
          </cell>
          <cell r="U22">
            <v>26</v>
          </cell>
        </row>
        <row r="23">
          <cell r="B23" t="str">
            <v>MENJIBAR SÁNCHEZ, Pablo</v>
          </cell>
          <cell r="C23">
            <v>291</v>
          </cell>
          <cell r="D23">
            <v>13</v>
          </cell>
          <cell r="F23">
            <v>151</v>
          </cell>
          <cell r="G23">
            <v>7</v>
          </cell>
          <cell r="O23">
            <v>312</v>
          </cell>
          <cell r="P23">
            <v>6</v>
          </cell>
          <cell r="U23">
            <v>26</v>
          </cell>
        </row>
        <row r="24">
          <cell r="B24" t="str">
            <v>CORRAL ALDECOA, Carlos de</v>
          </cell>
          <cell r="F24">
            <v>149</v>
          </cell>
          <cell r="G24">
            <v>9</v>
          </cell>
          <cell r="I24">
            <v>231</v>
          </cell>
          <cell r="J24">
            <v>6</v>
          </cell>
          <cell r="M24">
            <v>10</v>
          </cell>
          <cell r="O24" t="str">
            <v>--</v>
          </cell>
          <cell r="P24" t="str">
            <v>--</v>
          </cell>
          <cell r="Q24" t="str">
            <v>--</v>
          </cell>
          <cell r="U24">
            <v>25</v>
          </cell>
        </row>
        <row r="25">
          <cell r="B25" t="str">
            <v>SÁNCHEZ JUBINDO, Óscar</v>
          </cell>
          <cell r="C25">
            <v>294</v>
          </cell>
          <cell r="D25">
            <v>10</v>
          </cell>
          <cell r="M25">
            <v>15</v>
          </cell>
          <cell r="O25" t="str">
            <v>--</v>
          </cell>
          <cell r="P25" t="str">
            <v>--</v>
          </cell>
          <cell r="Q25" t="str">
            <v>--</v>
          </cell>
          <cell r="U25">
            <v>25</v>
          </cell>
        </row>
        <row r="26">
          <cell r="B26" t="str">
            <v>FERNÁNDEZ-CASTAÑO HERNANDO, Gonzalo</v>
          </cell>
          <cell r="F26">
            <v>154</v>
          </cell>
          <cell r="G26">
            <v>4</v>
          </cell>
          <cell r="I26">
            <v>226</v>
          </cell>
          <cell r="J26">
            <v>11</v>
          </cell>
          <cell r="O26">
            <v>309</v>
          </cell>
          <cell r="P26">
            <v>9</v>
          </cell>
          <cell r="U26">
            <v>24</v>
          </cell>
        </row>
        <row r="27">
          <cell r="B27" t="str">
            <v>QUIRÓS RODRÍGUEZ, Daniel</v>
          </cell>
          <cell r="C27">
            <v>288</v>
          </cell>
          <cell r="D27">
            <v>16</v>
          </cell>
          <cell r="I27">
            <v>231</v>
          </cell>
          <cell r="J27">
            <v>6</v>
          </cell>
          <cell r="O27" t="str">
            <v>--</v>
          </cell>
          <cell r="P27" t="str">
            <v>--</v>
          </cell>
          <cell r="Q27" t="str">
            <v>--</v>
          </cell>
          <cell r="U27">
            <v>22</v>
          </cell>
        </row>
        <row r="28">
          <cell r="B28" t="str">
            <v>SÁNCHEZ-PALENCIA MORENO, Ignacio</v>
          </cell>
          <cell r="C28">
            <v>291</v>
          </cell>
          <cell r="D28">
            <v>13</v>
          </cell>
          <cell r="O28">
            <v>309</v>
          </cell>
          <cell r="P28">
            <v>9</v>
          </cell>
          <cell r="U28">
            <v>22</v>
          </cell>
        </row>
        <row r="29">
          <cell r="A29">
            <v>23</v>
          </cell>
          <cell r="B29" t="str">
            <v>CABRERA BELLO, Rafael Ángel</v>
          </cell>
          <cell r="C29">
            <v>299</v>
          </cell>
          <cell r="D29">
            <v>5</v>
          </cell>
          <cell r="O29">
            <v>301</v>
          </cell>
          <cell r="P29">
            <v>17</v>
          </cell>
          <cell r="U29">
            <v>22</v>
          </cell>
        </row>
        <row r="30">
          <cell r="A30">
            <v>24</v>
          </cell>
          <cell r="B30" t="str">
            <v>ALBIÑANA BRIL, Roger</v>
          </cell>
          <cell r="F30">
            <v>157</v>
          </cell>
          <cell r="G30">
            <v>1</v>
          </cell>
          <cell r="M30">
            <v>3</v>
          </cell>
          <cell r="O30">
            <v>301</v>
          </cell>
          <cell r="P30">
            <v>17</v>
          </cell>
          <cell r="U30">
            <v>21</v>
          </cell>
        </row>
        <row r="31">
          <cell r="A31">
            <v>25</v>
          </cell>
          <cell r="B31" t="str">
            <v>CARRETERO GONZÁLEZ, José Manuel</v>
          </cell>
          <cell r="C31">
            <v>285</v>
          </cell>
          <cell r="D31">
            <v>19</v>
          </cell>
          <cell r="O31" t="str">
            <v>--</v>
          </cell>
          <cell r="P31" t="str">
            <v>--</v>
          </cell>
          <cell r="U31">
            <v>19</v>
          </cell>
        </row>
        <row r="32">
          <cell r="A32">
            <v>26</v>
          </cell>
          <cell r="B32" t="str">
            <v>ALÚSTIZA MARTÍNEZ, Iñaki</v>
          </cell>
          <cell r="F32">
            <v>156</v>
          </cell>
          <cell r="G32">
            <v>2</v>
          </cell>
          <cell r="I32">
            <v>232</v>
          </cell>
          <cell r="J32">
            <v>5</v>
          </cell>
          <cell r="O32">
            <v>307</v>
          </cell>
          <cell r="P32">
            <v>11</v>
          </cell>
          <cell r="U32">
            <v>18</v>
          </cell>
        </row>
        <row r="33">
          <cell r="A33">
            <v>27</v>
          </cell>
          <cell r="B33" t="str">
            <v>LA-ROCHE QUINTANA, Borja</v>
          </cell>
          <cell r="C33">
            <v>288</v>
          </cell>
          <cell r="D33">
            <v>16</v>
          </cell>
          <cell r="M33">
            <v>1</v>
          </cell>
          <cell r="O33" t="str">
            <v>--</v>
          </cell>
          <cell r="P33" t="str">
            <v>--</v>
          </cell>
          <cell r="U33">
            <v>17</v>
          </cell>
        </row>
        <row r="34">
          <cell r="A34">
            <v>28</v>
          </cell>
          <cell r="B34" t="str">
            <v>GUERRA GONZÁLEZ, Iván Kenneth</v>
          </cell>
          <cell r="C34">
            <v>288</v>
          </cell>
          <cell r="D34">
            <v>16</v>
          </cell>
          <cell r="O34" t="str">
            <v>--</v>
          </cell>
          <cell r="P34" t="str">
            <v>--</v>
          </cell>
          <cell r="U34">
            <v>16</v>
          </cell>
        </row>
        <row r="35">
          <cell r="A35">
            <v>29</v>
          </cell>
          <cell r="B35" t="str">
            <v>QUIRÓS MATEOS, Manuel</v>
          </cell>
          <cell r="C35">
            <v>289</v>
          </cell>
          <cell r="D35">
            <v>15</v>
          </cell>
          <cell r="U35">
            <v>15</v>
          </cell>
        </row>
        <row r="36">
          <cell r="A36">
            <v>30</v>
          </cell>
          <cell r="B36" t="str">
            <v>AGUIRRE AROCENA, Alfonso</v>
          </cell>
          <cell r="O36">
            <v>303</v>
          </cell>
          <cell r="P36">
            <v>15</v>
          </cell>
          <cell r="U36">
            <v>15</v>
          </cell>
        </row>
        <row r="37">
          <cell r="A37">
            <v>31</v>
          </cell>
          <cell r="B37" t="str">
            <v>GUERRERO VIDARTE, Cristobal</v>
          </cell>
          <cell r="C37">
            <v>292</v>
          </cell>
          <cell r="D37">
            <v>12</v>
          </cell>
          <cell r="O37" t="str">
            <v>--</v>
          </cell>
          <cell r="P37" t="str">
            <v>--</v>
          </cell>
          <cell r="Q37" t="str">
            <v>--</v>
          </cell>
          <cell r="U37">
            <v>12</v>
          </cell>
        </row>
      </sheetData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E61"/>
  <sheetViews>
    <sheetView tabSelected="1" zoomScale="47" zoomScaleNormal="47" zoomScaleSheetLayoutView="50" workbookViewId="0">
      <selection activeCell="M7" sqref="M7"/>
    </sheetView>
  </sheetViews>
  <sheetFormatPr baseColWidth="10" defaultColWidth="11.44140625" defaultRowHeight="18"/>
  <cols>
    <col min="1" max="1" width="7.33203125" customWidth="1"/>
    <col min="2" max="2" width="38.6640625" customWidth="1"/>
    <col min="3" max="3" width="11.33203125" style="11" customWidth="1"/>
    <col min="4" max="4" width="7.88671875" customWidth="1"/>
    <col min="5" max="5" width="8.33203125" style="19" customWidth="1"/>
    <col min="6" max="6" width="9.77734375" style="19" customWidth="1"/>
    <col min="7" max="7" width="8.5546875" style="19" customWidth="1"/>
    <col min="8" max="8" width="9.77734375" style="19" customWidth="1"/>
    <col min="9" max="9" width="10.33203125" style="19" customWidth="1"/>
    <col min="10" max="10" width="8.33203125" style="19" customWidth="1"/>
    <col min="11" max="11" width="10.21875" style="19" customWidth="1"/>
    <col min="12" max="12" width="8" style="19" customWidth="1"/>
    <col min="13" max="13" width="9.44140625" style="19" customWidth="1"/>
    <col min="14" max="14" width="8.88671875" style="19" customWidth="1"/>
    <col min="15" max="15" width="8" style="19" customWidth="1"/>
    <col min="16" max="16" width="8.77734375" style="19" customWidth="1"/>
    <col min="17" max="20" width="7.88671875" style="19" customWidth="1"/>
    <col min="21" max="21" width="9.44140625" customWidth="1"/>
    <col min="22" max="23" width="8.88671875" style="19" customWidth="1"/>
    <col min="24" max="24" width="10.6640625" style="8" customWidth="1"/>
    <col min="25" max="25" width="6.88671875" customWidth="1"/>
    <col min="26" max="28" width="5.77734375" customWidth="1"/>
    <col min="29" max="29" width="5.5546875" customWidth="1"/>
    <col min="30" max="30" width="5.33203125" customWidth="1"/>
  </cols>
  <sheetData>
    <row r="1" spans="1:30" ht="27.75" customHeight="1"/>
    <row r="2" spans="1:30" ht="44.25" customHeight="1">
      <c r="A2" s="4"/>
      <c r="E2" s="73" t="s">
        <v>53</v>
      </c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7"/>
      <c r="V2" s="20"/>
      <c r="W2" s="20"/>
      <c r="X2" s="9"/>
    </row>
    <row r="3" spans="1:30" ht="32.25" customHeight="1">
      <c r="A3" s="4"/>
      <c r="C3" s="13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7"/>
      <c r="V3" s="20"/>
      <c r="W3" s="20"/>
      <c r="X3" s="9"/>
    </row>
    <row r="4" spans="1:30" ht="32.25" customHeight="1" thickBot="1">
      <c r="A4" s="5"/>
      <c r="B4" s="5"/>
      <c r="C4" s="12"/>
      <c r="D4" s="5"/>
      <c r="E4" s="21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6"/>
      <c r="V4" s="22"/>
      <c r="W4" s="22"/>
      <c r="X4" s="10"/>
      <c r="Y4" s="1"/>
    </row>
    <row r="5" spans="1:30" ht="18" customHeight="1">
      <c r="A5" s="14"/>
      <c r="B5" s="14"/>
      <c r="C5" s="15"/>
      <c r="D5" s="14"/>
      <c r="E5" s="154" t="s">
        <v>58</v>
      </c>
      <c r="F5" s="155"/>
      <c r="G5" s="156"/>
      <c r="H5" s="154" t="s">
        <v>28</v>
      </c>
      <c r="I5" s="155"/>
      <c r="J5" s="155"/>
      <c r="K5" s="156"/>
      <c r="L5" s="154" t="s">
        <v>29</v>
      </c>
      <c r="M5" s="155"/>
      <c r="N5" s="156"/>
      <c r="O5" s="154" t="s">
        <v>55</v>
      </c>
      <c r="P5" s="155"/>
      <c r="Q5" s="156"/>
      <c r="R5" s="154" t="s">
        <v>59</v>
      </c>
      <c r="S5" s="155"/>
      <c r="T5" s="156"/>
      <c r="U5" s="160" t="s">
        <v>7</v>
      </c>
      <c r="V5" s="161"/>
      <c r="W5" s="162"/>
      <c r="X5" s="16"/>
      <c r="Y5" s="2"/>
    </row>
    <row r="6" spans="1:30" ht="22.5" customHeight="1" thickBot="1">
      <c r="A6" s="14"/>
      <c r="B6" s="14"/>
      <c r="C6" s="15"/>
      <c r="D6" s="14"/>
      <c r="E6" s="157" t="s">
        <v>52</v>
      </c>
      <c r="F6" s="158"/>
      <c r="G6" s="159"/>
      <c r="H6" s="163" t="s">
        <v>54</v>
      </c>
      <c r="I6" s="164"/>
      <c r="J6" s="164"/>
      <c r="K6" s="165"/>
      <c r="L6" s="163" t="s">
        <v>25</v>
      </c>
      <c r="M6" s="164"/>
      <c r="N6" s="165"/>
      <c r="O6" s="163" t="s">
        <v>56</v>
      </c>
      <c r="P6" s="164"/>
      <c r="Q6" s="165"/>
      <c r="R6" s="163" t="s">
        <v>60</v>
      </c>
      <c r="S6" s="164"/>
      <c r="T6" s="165"/>
      <c r="U6" s="157" t="s">
        <v>57</v>
      </c>
      <c r="V6" s="158"/>
      <c r="W6" s="159"/>
      <c r="X6" s="17"/>
      <c r="Y6" s="3"/>
    </row>
    <row r="7" spans="1:30" ht="22.5" customHeight="1">
      <c r="A7" s="174" t="s">
        <v>0</v>
      </c>
      <c r="B7" s="172" t="s">
        <v>15</v>
      </c>
      <c r="C7" s="90" t="s">
        <v>27</v>
      </c>
      <c r="D7" s="180" t="s">
        <v>5</v>
      </c>
      <c r="E7" s="182" t="s">
        <v>1</v>
      </c>
      <c r="F7" s="18" t="s">
        <v>6</v>
      </c>
      <c r="G7" s="168" t="s">
        <v>2</v>
      </c>
      <c r="H7" s="92" t="s">
        <v>3</v>
      </c>
      <c r="I7" s="92" t="s">
        <v>16</v>
      </c>
      <c r="J7" s="94" t="s">
        <v>6</v>
      </c>
      <c r="K7" s="95" t="s">
        <v>3</v>
      </c>
      <c r="L7" s="184" t="s">
        <v>1</v>
      </c>
      <c r="M7" s="96" t="s">
        <v>6</v>
      </c>
      <c r="N7" s="176" t="s">
        <v>2</v>
      </c>
      <c r="O7" s="166" t="s">
        <v>1</v>
      </c>
      <c r="P7" s="97" t="s">
        <v>6</v>
      </c>
      <c r="Q7" s="178" t="s">
        <v>2</v>
      </c>
      <c r="R7" s="166" t="s">
        <v>1</v>
      </c>
      <c r="S7" s="97" t="s">
        <v>6</v>
      </c>
      <c r="T7" s="178" t="s">
        <v>2</v>
      </c>
      <c r="U7" s="166" t="s">
        <v>1</v>
      </c>
      <c r="V7" s="97" t="s">
        <v>6</v>
      </c>
      <c r="W7" s="168" t="s">
        <v>2</v>
      </c>
      <c r="X7" s="170" t="s">
        <v>14</v>
      </c>
      <c r="Y7" s="3"/>
    </row>
    <row r="8" spans="1:30" ht="24" customHeight="1">
      <c r="A8" s="175"/>
      <c r="B8" s="173"/>
      <c r="C8" s="91" t="s">
        <v>26</v>
      </c>
      <c r="D8" s="181"/>
      <c r="E8" s="183"/>
      <c r="F8" s="128">
        <v>299</v>
      </c>
      <c r="G8" s="169"/>
      <c r="H8" s="93" t="s">
        <v>1</v>
      </c>
      <c r="I8" s="98" t="s">
        <v>4</v>
      </c>
      <c r="J8" s="94">
        <v>157</v>
      </c>
      <c r="K8" s="95" t="s">
        <v>4</v>
      </c>
      <c r="L8" s="185"/>
      <c r="M8" s="99">
        <v>232</v>
      </c>
      <c r="N8" s="177"/>
      <c r="O8" s="167"/>
      <c r="P8" s="100">
        <v>230</v>
      </c>
      <c r="Q8" s="179"/>
      <c r="R8" s="167"/>
      <c r="S8" s="100">
        <v>222</v>
      </c>
      <c r="T8" s="179"/>
      <c r="U8" s="167"/>
      <c r="V8" s="101">
        <v>303</v>
      </c>
      <c r="W8" s="169"/>
      <c r="X8" s="171"/>
      <c r="Y8" s="3"/>
    </row>
    <row r="9" spans="1:30" ht="24" customHeight="1">
      <c r="A9" s="23">
        <v>1</v>
      </c>
      <c r="B9" s="66" t="s">
        <v>11</v>
      </c>
      <c r="C9" s="66" t="s">
        <v>9</v>
      </c>
      <c r="D9" s="120">
        <v>1995</v>
      </c>
      <c r="E9" s="25">
        <v>293</v>
      </c>
      <c r="F9" s="26">
        <f t="shared" ref="F9:F40" si="0">IF(E9=0,"0",($F$8)-(E9)+20)</f>
        <v>26</v>
      </c>
      <c r="G9" s="27"/>
      <c r="H9" s="29">
        <v>158</v>
      </c>
      <c r="I9" s="30" t="s">
        <v>76</v>
      </c>
      <c r="J9" s="26">
        <f>IF(H9=0,"0",($J$8)-(H9)+10)</f>
        <v>9</v>
      </c>
      <c r="K9" s="87">
        <v>4</v>
      </c>
      <c r="L9" s="88">
        <v>225</v>
      </c>
      <c r="M9" s="26">
        <f t="shared" ref="M9:M40" si="1">IF(L9=0,"0",($M$8)-(L9)+15)</f>
        <v>22</v>
      </c>
      <c r="N9" s="89"/>
      <c r="O9" s="63">
        <v>221</v>
      </c>
      <c r="P9" s="61">
        <f t="shared" ref="P9:P40" si="2">IF(O9=0,"0",($P$8)-(O9)+15)</f>
        <v>24</v>
      </c>
      <c r="Q9" s="64"/>
      <c r="R9" s="63"/>
      <c r="S9" s="61" t="str">
        <f t="shared" ref="S9:S40" si="3">IF(R9=0,"0",($S$8)-(R9)+15)</f>
        <v>0</v>
      </c>
      <c r="T9" s="64"/>
      <c r="U9" s="33">
        <v>296</v>
      </c>
      <c r="V9" s="26">
        <f t="shared" ref="V9:V41" si="4">IF(U9=0,"0",($V$8)-(U9)+25)</f>
        <v>32</v>
      </c>
      <c r="W9" s="147">
        <v>10</v>
      </c>
      <c r="X9" s="34">
        <f t="shared" ref="X9:X40" si="5">SUM(Y9:AD9)-SMALL(Y9:AD9,1)-SMALL(Y9:AD9,2)</f>
        <v>114</v>
      </c>
      <c r="Y9" s="74">
        <f t="shared" ref="Y9:Y40" si="6">SUM(F9:G9)</f>
        <v>26</v>
      </c>
      <c r="Z9" s="75">
        <f t="shared" ref="Z9:Z40" si="7">SUM(J9:K9)</f>
        <v>13</v>
      </c>
      <c r="AA9" s="75">
        <f t="shared" ref="AA9:AA40" si="8">SUM(M9:N9)</f>
        <v>22</v>
      </c>
      <c r="AB9" s="75">
        <f t="shared" ref="AB9:AB40" si="9">SUM(P9:Q9)</f>
        <v>24</v>
      </c>
      <c r="AC9" s="75">
        <f t="shared" ref="AC9:AC40" si="10">SUM(S9:T9)</f>
        <v>0</v>
      </c>
      <c r="AD9" s="75">
        <f t="shared" ref="AD9:AD40" si="11">SUM(V9:W9)</f>
        <v>42</v>
      </c>
    </row>
    <row r="10" spans="1:30" ht="24" customHeight="1">
      <c r="A10" s="24">
        <v>2</v>
      </c>
      <c r="B10" s="68" t="s">
        <v>24</v>
      </c>
      <c r="C10" s="66" t="s">
        <v>41</v>
      </c>
      <c r="D10" s="69">
        <v>1998</v>
      </c>
      <c r="E10" s="35">
        <v>284</v>
      </c>
      <c r="F10" s="26">
        <f t="shared" si="0"/>
        <v>35</v>
      </c>
      <c r="G10" s="36"/>
      <c r="H10" s="38"/>
      <c r="I10" s="43"/>
      <c r="J10" s="35" t="str">
        <f>IF(H10=0,"0",($J$8)-(H10)+10)</f>
        <v>0</v>
      </c>
      <c r="K10" s="40"/>
      <c r="L10" s="37">
        <v>219</v>
      </c>
      <c r="M10" s="26">
        <f t="shared" si="1"/>
        <v>28</v>
      </c>
      <c r="N10" s="41"/>
      <c r="O10" s="29">
        <v>218</v>
      </c>
      <c r="P10" s="61">
        <f t="shared" si="2"/>
        <v>27</v>
      </c>
      <c r="Q10" s="62"/>
      <c r="R10" s="29">
        <v>219</v>
      </c>
      <c r="S10" s="61">
        <f t="shared" si="3"/>
        <v>18</v>
      </c>
      <c r="T10" s="62"/>
      <c r="U10" s="42">
        <v>308</v>
      </c>
      <c r="V10" s="26">
        <f t="shared" si="4"/>
        <v>20</v>
      </c>
      <c r="W10" s="148"/>
      <c r="X10" s="34">
        <f t="shared" si="5"/>
        <v>110</v>
      </c>
      <c r="Y10" s="74">
        <f t="shared" si="6"/>
        <v>35</v>
      </c>
      <c r="Z10" s="75">
        <f t="shared" si="7"/>
        <v>0</v>
      </c>
      <c r="AA10" s="75">
        <f t="shared" si="8"/>
        <v>28</v>
      </c>
      <c r="AB10" s="75">
        <f t="shared" si="9"/>
        <v>27</v>
      </c>
      <c r="AC10" s="75">
        <f t="shared" si="10"/>
        <v>18</v>
      </c>
      <c r="AD10" s="75">
        <f t="shared" si="11"/>
        <v>20</v>
      </c>
    </row>
    <row r="11" spans="1:30" ht="24" customHeight="1">
      <c r="A11" s="23">
        <v>3</v>
      </c>
      <c r="B11" s="68" t="s">
        <v>18</v>
      </c>
      <c r="C11" s="68" t="s">
        <v>9</v>
      </c>
      <c r="D11" s="69">
        <v>1995</v>
      </c>
      <c r="E11" s="35">
        <v>296</v>
      </c>
      <c r="F11" s="26">
        <f t="shared" si="0"/>
        <v>23</v>
      </c>
      <c r="G11" s="36"/>
      <c r="H11" s="38">
        <v>159</v>
      </c>
      <c r="I11" s="43"/>
      <c r="J11" s="35">
        <f>IF(H11=0,"0",($J$8)-(H11)+10)</f>
        <v>8</v>
      </c>
      <c r="K11" s="40"/>
      <c r="L11" s="37">
        <v>215</v>
      </c>
      <c r="M11" s="26">
        <f t="shared" si="1"/>
        <v>32</v>
      </c>
      <c r="N11" s="41">
        <v>5</v>
      </c>
      <c r="O11" s="29">
        <v>226</v>
      </c>
      <c r="P11" s="61">
        <f t="shared" si="2"/>
        <v>19</v>
      </c>
      <c r="Q11" s="62"/>
      <c r="R11" s="29"/>
      <c r="S11" s="61" t="str">
        <f t="shared" si="3"/>
        <v>0</v>
      </c>
      <c r="T11" s="62"/>
      <c r="U11" s="42">
        <v>303</v>
      </c>
      <c r="V11" s="26">
        <f t="shared" si="4"/>
        <v>25</v>
      </c>
      <c r="W11" s="148">
        <v>5</v>
      </c>
      <c r="X11" s="34">
        <f t="shared" si="5"/>
        <v>109</v>
      </c>
      <c r="Y11" s="74">
        <f t="shared" si="6"/>
        <v>23</v>
      </c>
      <c r="Z11" s="75">
        <f t="shared" si="7"/>
        <v>8</v>
      </c>
      <c r="AA11" s="75">
        <f t="shared" si="8"/>
        <v>37</v>
      </c>
      <c r="AB11" s="75">
        <f t="shared" si="9"/>
        <v>19</v>
      </c>
      <c r="AC11" s="75">
        <f t="shared" si="10"/>
        <v>0</v>
      </c>
      <c r="AD11" s="75">
        <f t="shared" si="11"/>
        <v>30</v>
      </c>
    </row>
    <row r="12" spans="1:30" ht="24" customHeight="1">
      <c r="A12" s="23">
        <v>4</v>
      </c>
      <c r="B12" s="68" t="s">
        <v>12</v>
      </c>
      <c r="C12" s="68" t="s">
        <v>9</v>
      </c>
      <c r="D12" s="69">
        <v>1995</v>
      </c>
      <c r="E12" s="44">
        <v>294</v>
      </c>
      <c r="F12" s="26">
        <f t="shared" si="0"/>
        <v>25</v>
      </c>
      <c r="G12" s="36"/>
      <c r="H12" s="38">
        <v>154</v>
      </c>
      <c r="I12" s="43" t="s">
        <v>76</v>
      </c>
      <c r="J12" s="35">
        <f>IF(H12=0,"0",($J$8)-(H12)+10)</f>
        <v>13</v>
      </c>
      <c r="K12" s="54">
        <v>4</v>
      </c>
      <c r="L12" s="53">
        <v>219</v>
      </c>
      <c r="M12" s="26">
        <f t="shared" si="1"/>
        <v>28</v>
      </c>
      <c r="N12" s="55"/>
      <c r="O12" s="63">
        <v>221</v>
      </c>
      <c r="P12" s="61">
        <f t="shared" si="2"/>
        <v>24</v>
      </c>
      <c r="Q12" s="64"/>
      <c r="R12" s="63">
        <v>221</v>
      </c>
      <c r="S12" s="61">
        <f t="shared" si="3"/>
        <v>16</v>
      </c>
      <c r="T12" s="64"/>
      <c r="U12" s="42">
        <v>312</v>
      </c>
      <c r="V12" s="26">
        <f t="shared" si="4"/>
        <v>16</v>
      </c>
      <c r="W12" s="148"/>
      <c r="X12" s="34">
        <f t="shared" si="5"/>
        <v>94</v>
      </c>
      <c r="Y12" s="74">
        <f t="shared" si="6"/>
        <v>25</v>
      </c>
      <c r="Z12" s="75">
        <f t="shared" si="7"/>
        <v>17</v>
      </c>
      <c r="AA12" s="75">
        <f t="shared" si="8"/>
        <v>28</v>
      </c>
      <c r="AB12" s="75">
        <f t="shared" si="9"/>
        <v>24</v>
      </c>
      <c r="AC12" s="75">
        <f t="shared" si="10"/>
        <v>16</v>
      </c>
      <c r="AD12" s="75">
        <f t="shared" si="11"/>
        <v>16</v>
      </c>
    </row>
    <row r="13" spans="1:30" ht="24" customHeight="1">
      <c r="A13" s="23">
        <v>5</v>
      </c>
      <c r="B13" s="68" t="s">
        <v>33</v>
      </c>
      <c r="C13" s="68" t="s">
        <v>41</v>
      </c>
      <c r="D13" s="69">
        <v>1998</v>
      </c>
      <c r="E13" s="35">
        <v>296</v>
      </c>
      <c r="F13" s="26">
        <f t="shared" si="0"/>
        <v>23</v>
      </c>
      <c r="G13" s="36"/>
      <c r="H13" s="38"/>
      <c r="I13" s="43"/>
      <c r="J13" s="35" t="str">
        <f>IF(H13=0,"0",($J$8)-(H13)+10)</f>
        <v>0</v>
      </c>
      <c r="K13" s="40"/>
      <c r="L13" s="37">
        <v>224</v>
      </c>
      <c r="M13" s="26">
        <f t="shared" si="1"/>
        <v>23</v>
      </c>
      <c r="N13" s="41"/>
      <c r="O13" s="29">
        <v>223</v>
      </c>
      <c r="P13" s="61">
        <f t="shared" si="2"/>
        <v>22</v>
      </c>
      <c r="Q13" s="62"/>
      <c r="R13" s="29">
        <v>216</v>
      </c>
      <c r="S13" s="61">
        <f t="shared" si="3"/>
        <v>21</v>
      </c>
      <c r="T13" s="62"/>
      <c r="U13" s="42">
        <v>305</v>
      </c>
      <c r="V13" s="26">
        <f t="shared" si="4"/>
        <v>23</v>
      </c>
      <c r="W13" s="148"/>
      <c r="X13" s="34">
        <f t="shared" si="5"/>
        <v>91</v>
      </c>
      <c r="Y13" s="74">
        <f t="shared" si="6"/>
        <v>23</v>
      </c>
      <c r="Z13" s="75">
        <f t="shared" si="7"/>
        <v>0</v>
      </c>
      <c r="AA13" s="75">
        <f t="shared" si="8"/>
        <v>23</v>
      </c>
      <c r="AB13" s="75">
        <f t="shared" si="9"/>
        <v>22</v>
      </c>
      <c r="AC13" s="75">
        <f t="shared" si="10"/>
        <v>21</v>
      </c>
      <c r="AD13" s="75">
        <f t="shared" si="11"/>
        <v>23</v>
      </c>
    </row>
    <row r="14" spans="1:30" ht="24" customHeight="1">
      <c r="A14" s="23">
        <v>6</v>
      </c>
      <c r="B14" s="68" t="s">
        <v>17</v>
      </c>
      <c r="C14" s="68" t="s">
        <v>9</v>
      </c>
      <c r="D14" s="69">
        <v>1995</v>
      </c>
      <c r="E14" s="35">
        <v>292</v>
      </c>
      <c r="F14" s="26">
        <f t="shared" si="0"/>
        <v>27</v>
      </c>
      <c r="G14" s="36"/>
      <c r="H14" s="38"/>
      <c r="I14" s="43"/>
      <c r="J14" s="35">
        <v>0</v>
      </c>
      <c r="K14" s="40"/>
      <c r="L14" s="37">
        <v>221</v>
      </c>
      <c r="M14" s="26">
        <f t="shared" si="1"/>
        <v>26</v>
      </c>
      <c r="N14" s="41"/>
      <c r="O14" s="29">
        <v>222</v>
      </c>
      <c r="P14" s="61">
        <f t="shared" si="2"/>
        <v>23</v>
      </c>
      <c r="Q14" s="62"/>
      <c r="R14" s="29">
        <v>228</v>
      </c>
      <c r="S14" s="61">
        <f t="shared" si="3"/>
        <v>9</v>
      </c>
      <c r="T14" s="62"/>
      <c r="U14" s="42">
        <v>316</v>
      </c>
      <c r="V14" s="26">
        <f t="shared" si="4"/>
        <v>12</v>
      </c>
      <c r="W14" s="148"/>
      <c r="X14" s="34">
        <f t="shared" si="5"/>
        <v>88</v>
      </c>
      <c r="Y14" s="74">
        <f t="shared" si="6"/>
        <v>27</v>
      </c>
      <c r="Z14" s="75">
        <f t="shared" si="7"/>
        <v>0</v>
      </c>
      <c r="AA14" s="75">
        <f t="shared" si="8"/>
        <v>26</v>
      </c>
      <c r="AB14" s="75">
        <f t="shared" si="9"/>
        <v>23</v>
      </c>
      <c r="AC14" s="75">
        <f t="shared" si="10"/>
        <v>9</v>
      </c>
      <c r="AD14" s="75">
        <f t="shared" si="11"/>
        <v>12</v>
      </c>
    </row>
    <row r="15" spans="1:30" ht="24" customHeight="1">
      <c r="A15" s="24">
        <v>7</v>
      </c>
      <c r="B15" s="68" t="s">
        <v>19</v>
      </c>
      <c r="C15" s="66" t="s">
        <v>10</v>
      </c>
      <c r="D15" s="69">
        <v>1996</v>
      </c>
      <c r="E15" s="44">
        <v>307</v>
      </c>
      <c r="F15" s="26">
        <f t="shared" si="0"/>
        <v>12</v>
      </c>
      <c r="G15" s="36"/>
      <c r="H15" s="38">
        <v>162</v>
      </c>
      <c r="I15" s="43"/>
      <c r="J15" s="35">
        <f t="shared" ref="J15:J61" si="12">IF(H15=0,"0",($J$8)-(H15)+10)</f>
        <v>5</v>
      </c>
      <c r="K15" s="54"/>
      <c r="L15" s="53">
        <v>224</v>
      </c>
      <c r="M15" s="26">
        <f t="shared" si="1"/>
        <v>23</v>
      </c>
      <c r="N15" s="55"/>
      <c r="O15" s="63">
        <v>226</v>
      </c>
      <c r="P15" s="61">
        <f t="shared" si="2"/>
        <v>19</v>
      </c>
      <c r="Q15" s="64"/>
      <c r="R15" s="63">
        <v>215</v>
      </c>
      <c r="S15" s="61">
        <f t="shared" si="3"/>
        <v>22</v>
      </c>
      <c r="T15" s="64"/>
      <c r="U15" s="42">
        <v>305</v>
      </c>
      <c r="V15" s="26">
        <f t="shared" si="4"/>
        <v>23</v>
      </c>
      <c r="W15" s="148"/>
      <c r="X15" s="34">
        <f t="shared" si="5"/>
        <v>87</v>
      </c>
      <c r="Y15" s="74">
        <f t="shared" si="6"/>
        <v>12</v>
      </c>
      <c r="Z15" s="75">
        <f t="shared" si="7"/>
        <v>5</v>
      </c>
      <c r="AA15" s="75">
        <f t="shared" si="8"/>
        <v>23</v>
      </c>
      <c r="AB15" s="75">
        <f t="shared" si="9"/>
        <v>19</v>
      </c>
      <c r="AC15" s="75">
        <f t="shared" si="10"/>
        <v>22</v>
      </c>
      <c r="AD15" s="75">
        <f t="shared" si="11"/>
        <v>23</v>
      </c>
    </row>
    <row r="16" spans="1:30" ht="24" customHeight="1">
      <c r="A16" s="23">
        <v>8</v>
      </c>
      <c r="B16" s="70" t="s">
        <v>39</v>
      </c>
      <c r="C16" s="68" t="s">
        <v>10</v>
      </c>
      <c r="D16" s="119">
        <v>1996</v>
      </c>
      <c r="E16" s="51">
        <v>299</v>
      </c>
      <c r="F16" s="26">
        <f t="shared" si="0"/>
        <v>20</v>
      </c>
      <c r="G16" s="27"/>
      <c r="H16" s="29"/>
      <c r="I16" s="30"/>
      <c r="J16" s="35" t="str">
        <f t="shared" si="12"/>
        <v>0</v>
      </c>
      <c r="K16" s="87"/>
      <c r="L16" s="88">
        <v>222</v>
      </c>
      <c r="M16" s="26">
        <f t="shared" si="1"/>
        <v>25</v>
      </c>
      <c r="N16" s="89"/>
      <c r="O16" s="63">
        <v>229</v>
      </c>
      <c r="P16" s="61">
        <f t="shared" si="2"/>
        <v>16</v>
      </c>
      <c r="Q16" s="64"/>
      <c r="R16" s="63">
        <v>217</v>
      </c>
      <c r="S16" s="61">
        <f t="shared" si="3"/>
        <v>20</v>
      </c>
      <c r="T16" s="64"/>
      <c r="U16" s="33">
        <v>311</v>
      </c>
      <c r="V16" s="26">
        <f t="shared" si="4"/>
        <v>17</v>
      </c>
      <c r="W16" s="147"/>
      <c r="X16" s="34">
        <f t="shared" si="5"/>
        <v>82</v>
      </c>
      <c r="Y16" s="74">
        <f t="shared" si="6"/>
        <v>20</v>
      </c>
      <c r="Z16" s="75">
        <f t="shared" si="7"/>
        <v>0</v>
      </c>
      <c r="AA16" s="75">
        <f t="shared" si="8"/>
        <v>25</v>
      </c>
      <c r="AB16" s="75">
        <f t="shared" si="9"/>
        <v>16</v>
      </c>
      <c r="AC16" s="75">
        <f t="shared" si="10"/>
        <v>20</v>
      </c>
      <c r="AD16" s="75">
        <f t="shared" si="11"/>
        <v>17</v>
      </c>
    </row>
    <row r="17" spans="1:30" ht="24" customHeight="1">
      <c r="A17" s="23">
        <v>9</v>
      </c>
      <c r="B17" s="68" t="s">
        <v>37</v>
      </c>
      <c r="C17" s="66" t="s">
        <v>41</v>
      </c>
      <c r="D17" s="67">
        <v>1998</v>
      </c>
      <c r="E17" s="26">
        <v>297</v>
      </c>
      <c r="F17" s="26">
        <f t="shared" si="0"/>
        <v>22</v>
      </c>
      <c r="G17" s="27"/>
      <c r="H17" s="29"/>
      <c r="I17" s="146"/>
      <c r="J17" s="35" t="str">
        <f t="shared" si="12"/>
        <v>0</v>
      </c>
      <c r="K17" s="31"/>
      <c r="L17" s="28">
        <v>233</v>
      </c>
      <c r="M17" s="26">
        <f t="shared" si="1"/>
        <v>14</v>
      </c>
      <c r="N17" s="32"/>
      <c r="O17" s="29">
        <v>217</v>
      </c>
      <c r="P17" s="61">
        <f t="shared" si="2"/>
        <v>28</v>
      </c>
      <c r="Q17" s="62">
        <v>5</v>
      </c>
      <c r="R17" s="29"/>
      <c r="S17" s="61" t="str">
        <f t="shared" si="3"/>
        <v>0</v>
      </c>
      <c r="T17" s="62"/>
      <c r="U17" s="33">
        <v>316</v>
      </c>
      <c r="V17" s="26">
        <f t="shared" si="4"/>
        <v>12</v>
      </c>
      <c r="W17" s="147"/>
      <c r="X17" s="34">
        <f t="shared" si="5"/>
        <v>81</v>
      </c>
      <c r="Y17" s="74">
        <f t="shared" si="6"/>
        <v>22</v>
      </c>
      <c r="Z17" s="75">
        <f t="shared" si="7"/>
        <v>0</v>
      </c>
      <c r="AA17" s="75">
        <f t="shared" si="8"/>
        <v>14</v>
      </c>
      <c r="AB17" s="75">
        <f t="shared" si="9"/>
        <v>33</v>
      </c>
      <c r="AC17" s="75">
        <f t="shared" si="10"/>
        <v>0</v>
      </c>
      <c r="AD17" s="75">
        <f t="shared" si="11"/>
        <v>12</v>
      </c>
    </row>
    <row r="18" spans="1:30" ht="24" customHeight="1">
      <c r="A18" s="23">
        <v>10</v>
      </c>
      <c r="B18" s="68" t="s">
        <v>43</v>
      </c>
      <c r="C18" s="68" t="s">
        <v>8</v>
      </c>
      <c r="D18" s="71">
        <v>1997</v>
      </c>
      <c r="E18" s="35">
        <v>290</v>
      </c>
      <c r="F18" s="26">
        <f t="shared" si="0"/>
        <v>29</v>
      </c>
      <c r="G18" s="36"/>
      <c r="H18" s="38"/>
      <c r="I18" s="43"/>
      <c r="J18" s="35" t="str">
        <f t="shared" si="12"/>
        <v>0</v>
      </c>
      <c r="K18" s="40"/>
      <c r="L18" s="37">
        <v>231</v>
      </c>
      <c r="M18" s="26">
        <f t="shared" si="1"/>
        <v>16</v>
      </c>
      <c r="N18" s="41"/>
      <c r="O18" s="29">
        <v>227</v>
      </c>
      <c r="P18" s="61">
        <f t="shared" si="2"/>
        <v>18</v>
      </c>
      <c r="Q18" s="62"/>
      <c r="R18" s="29"/>
      <c r="S18" s="61" t="str">
        <f t="shared" si="3"/>
        <v>0</v>
      </c>
      <c r="T18" s="62"/>
      <c r="U18" s="42">
        <v>311</v>
      </c>
      <c r="V18" s="26">
        <f t="shared" si="4"/>
        <v>17</v>
      </c>
      <c r="W18" s="148"/>
      <c r="X18" s="34">
        <f t="shared" si="5"/>
        <v>80</v>
      </c>
      <c r="Y18" s="74">
        <f t="shared" si="6"/>
        <v>29</v>
      </c>
      <c r="Z18" s="75">
        <f t="shared" si="7"/>
        <v>0</v>
      </c>
      <c r="AA18" s="75">
        <f t="shared" si="8"/>
        <v>16</v>
      </c>
      <c r="AB18" s="75">
        <f t="shared" si="9"/>
        <v>18</v>
      </c>
      <c r="AC18" s="75">
        <f t="shared" si="10"/>
        <v>0</v>
      </c>
      <c r="AD18" s="75">
        <f t="shared" si="11"/>
        <v>17</v>
      </c>
    </row>
    <row r="19" spans="1:30" ht="24" customHeight="1">
      <c r="A19" s="23">
        <v>11</v>
      </c>
      <c r="B19" s="68" t="s">
        <v>36</v>
      </c>
      <c r="C19" s="66" t="s">
        <v>9</v>
      </c>
      <c r="D19" s="69">
        <v>1995</v>
      </c>
      <c r="E19" s="35">
        <v>291</v>
      </c>
      <c r="F19" s="26">
        <f t="shared" si="0"/>
        <v>28</v>
      </c>
      <c r="G19" s="36"/>
      <c r="H19" s="38">
        <v>160</v>
      </c>
      <c r="I19" s="43"/>
      <c r="J19" s="35">
        <f t="shared" si="12"/>
        <v>7</v>
      </c>
      <c r="K19" s="40"/>
      <c r="L19" s="37">
        <v>229</v>
      </c>
      <c r="M19" s="26">
        <f t="shared" si="1"/>
        <v>18</v>
      </c>
      <c r="N19" s="41"/>
      <c r="O19" s="29">
        <v>226</v>
      </c>
      <c r="P19" s="61">
        <f t="shared" si="2"/>
        <v>19</v>
      </c>
      <c r="Q19" s="62"/>
      <c r="R19" s="29">
        <v>226</v>
      </c>
      <c r="S19" s="61">
        <f t="shared" si="3"/>
        <v>11</v>
      </c>
      <c r="T19" s="62"/>
      <c r="U19" s="42">
        <v>318</v>
      </c>
      <c r="V19" s="26">
        <f t="shared" si="4"/>
        <v>10</v>
      </c>
      <c r="W19" s="148"/>
      <c r="X19" s="34">
        <f t="shared" si="5"/>
        <v>76</v>
      </c>
      <c r="Y19" s="74">
        <f t="shared" si="6"/>
        <v>28</v>
      </c>
      <c r="Z19" s="75">
        <f t="shared" si="7"/>
        <v>7</v>
      </c>
      <c r="AA19" s="75">
        <f t="shared" si="8"/>
        <v>18</v>
      </c>
      <c r="AB19" s="75">
        <f t="shared" si="9"/>
        <v>19</v>
      </c>
      <c r="AC19" s="75">
        <f t="shared" si="10"/>
        <v>11</v>
      </c>
      <c r="AD19" s="75">
        <f t="shared" si="11"/>
        <v>10</v>
      </c>
    </row>
    <row r="20" spans="1:30" ht="24" customHeight="1">
      <c r="A20" s="24">
        <v>12</v>
      </c>
      <c r="B20" s="68" t="s">
        <v>31</v>
      </c>
      <c r="C20" s="68" t="s">
        <v>10</v>
      </c>
      <c r="D20" s="67">
        <v>1996</v>
      </c>
      <c r="E20" s="26">
        <v>296</v>
      </c>
      <c r="F20" s="26">
        <f t="shared" si="0"/>
        <v>23</v>
      </c>
      <c r="G20" s="36"/>
      <c r="H20" s="38"/>
      <c r="I20" s="43"/>
      <c r="J20" s="35" t="str">
        <f t="shared" si="12"/>
        <v>0</v>
      </c>
      <c r="K20" s="40"/>
      <c r="L20" s="37">
        <v>227</v>
      </c>
      <c r="M20" s="26">
        <f t="shared" si="1"/>
        <v>20</v>
      </c>
      <c r="N20" s="41"/>
      <c r="O20" s="29">
        <v>231</v>
      </c>
      <c r="P20" s="61">
        <f t="shared" si="2"/>
        <v>14</v>
      </c>
      <c r="Q20" s="62"/>
      <c r="R20" s="29"/>
      <c r="S20" s="61" t="str">
        <f t="shared" si="3"/>
        <v>0</v>
      </c>
      <c r="T20" s="62"/>
      <c r="U20" s="42">
        <v>316</v>
      </c>
      <c r="V20" s="26">
        <f t="shared" si="4"/>
        <v>12</v>
      </c>
      <c r="W20" s="148"/>
      <c r="X20" s="34">
        <f t="shared" si="5"/>
        <v>69</v>
      </c>
      <c r="Y20" s="74">
        <f t="shared" si="6"/>
        <v>23</v>
      </c>
      <c r="Z20" s="75">
        <f t="shared" si="7"/>
        <v>0</v>
      </c>
      <c r="AA20" s="75">
        <f t="shared" si="8"/>
        <v>20</v>
      </c>
      <c r="AB20" s="75">
        <f t="shared" si="9"/>
        <v>14</v>
      </c>
      <c r="AC20" s="75">
        <f t="shared" si="10"/>
        <v>0</v>
      </c>
      <c r="AD20" s="75">
        <f t="shared" si="11"/>
        <v>12</v>
      </c>
    </row>
    <row r="21" spans="1:30" ht="24" customHeight="1">
      <c r="A21" s="23">
        <v>13</v>
      </c>
      <c r="B21" s="83" t="s">
        <v>20</v>
      </c>
      <c r="C21" s="83" t="s">
        <v>10</v>
      </c>
      <c r="D21" s="121">
        <v>1996</v>
      </c>
      <c r="E21" s="140"/>
      <c r="F21" s="26" t="str">
        <f t="shared" si="0"/>
        <v>0</v>
      </c>
      <c r="G21" s="36"/>
      <c r="H21" s="38"/>
      <c r="I21" s="43"/>
      <c r="J21" s="35" t="str">
        <f t="shared" si="12"/>
        <v>0</v>
      </c>
      <c r="K21" s="40"/>
      <c r="L21" s="37">
        <v>232</v>
      </c>
      <c r="M21" s="26">
        <f t="shared" si="1"/>
        <v>15</v>
      </c>
      <c r="N21" s="41"/>
      <c r="O21" s="29">
        <v>225</v>
      </c>
      <c r="P21" s="61">
        <f t="shared" si="2"/>
        <v>20</v>
      </c>
      <c r="Q21" s="62"/>
      <c r="R21" s="29">
        <v>225</v>
      </c>
      <c r="S21" s="61">
        <f t="shared" si="3"/>
        <v>12</v>
      </c>
      <c r="T21" s="62"/>
      <c r="U21" s="42">
        <v>320</v>
      </c>
      <c r="V21" s="26">
        <f t="shared" si="4"/>
        <v>8</v>
      </c>
      <c r="W21" s="148"/>
      <c r="X21" s="34">
        <f t="shared" si="5"/>
        <v>55</v>
      </c>
      <c r="Y21" s="74">
        <f t="shared" si="6"/>
        <v>0</v>
      </c>
      <c r="Z21" s="75">
        <f t="shared" si="7"/>
        <v>0</v>
      </c>
      <c r="AA21" s="75">
        <f t="shared" si="8"/>
        <v>15</v>
      </c>
      <c r="AB21" s="75">
        <f t="shared" si="9"/>
        <v>20</v>
      </c>
      <c r="AC21" s="75">
        <f t="shared" si="10"/>
        <v>12</v>
      </c>
      <c r="AD21" s="75">
        <f t="shared" si="11"/>
        <v>8</v>
      </c>
    </row>
    <row r="22" spans="1:30" ht="24" customHeight="1">
      <c r="A22" s="23"/>
      <c r="B22" s="68" t="s">
        <v>35</v>
      </c>
      <c r="C22" s="68" t="s">
        <v>9</v>
      </c>
      <c r="D22" s="69">
        <v>1995</v>
      </c>
      <c r="E22" s="35">
        <v>305</v>
      </c>
      <c r="F22" s="26">
        <f t="shared" si="0"/>
        <v>14</v>
      </c>
      <c r="G22" s="36"/>
      <c r="H22" s="38">
        <v>164</v>
      </c>
      <c r="I22" s="43"/>
      <c r="J22" s="35">
        <f t="shared" si="12"/>
        <v>3</v>
      </c>
      <c r="K22" s="40"/>
      <c r="L22" s="37">
        <v>225</v>
      </c>
      <c r="M22" s="26">
        <f t="shared" si="1"/>
        <v>22</v>
      </c>
      <c r="N22" s="41"/>
      <c r="O22" s="29"/>
      <c r="P22" s="61" t="str">
        <f t="shared" si="2"/>
        <v>0</v>
      </c>
      <c r="Q22" s="62"/>
      <c r="R22" s="29"/>
      <c r="S22" s="61" t="str">
        <f t="shared" si="3"/>
        <v>0</v>
      </c>
      <c r="T22" s="62"/>
      <c r="U22" s="42">
        <v>312</v>
      </c>
      <c r="V22" s="26">
        <f t="shared" si="4"/>
        <v>16</v>
      </c>
      <c r="W22" s="148"/>
      <c r="X22" s="34">
        <f t="shared" si="5"/>
        <v>55</v>
      </c>
      <c r="Y22" s="74">
        <f t="shared" si="6"/>
        <v>14</v>
      </c>
      <c r="Z22" s="75">
        <f t="shared" si="7"/>
        <v>3</v>
      </c>
      <c r="AA22" s="75">
        <f t="shared" si="8"/>
        <v>22</v>
      </c>
      <c r="AB22" s="75">
        <f t="shared" si="9"/>
        <v>0</v>
      </c>
      <c r="AC22" s="75">
        <f t="shared" si="10"/>
        <v>0</v>
      </c>
      <c r="AD22" s="75">
        <f t="shared" si="11"/>
        <v>16</v>
      </c>
    </row>
    <row r="23" spans="1:30" ht="24" customHeight="1">
      <c r="A23" s="23">
        <v>15</v>
      </c>
      <c r="B23" s="68" t="s">
        <v>22</v>
      </c>
      <c r="C23" s="68" t="s">
        <v>8</v>
      </c>
      <c r="D23" s="71">
        <v>1997</v>
      </c>
      <c r="E23" s="35">
        <v>289</v>
      </c>
      <c r="F23" s="26">
        <f t="shared" si="0"/>
        <v>30</v>
      </c>
      <c r="G23" s="36"/>
      <c r="H23" s="38"/>
      <c r="I23" s="43"/>
      <c r="J23" s="35" t="str">
        <f t="shared" si="12"/>
        <v>0</v>
      </c>
      <c r="K23" s="40"/>
      <c r="L23" s="37"/>
      <c r="M23" s="26" t="str">
        <f t="shared" si="1"/>
        <v>0</v>
      </c>
      <c r="N23" s="41"/>
      <c r="O23" s="29"/>
      <c r="P23" s="61" t="str">
        <f t="shared" si="2"/>
        <v>0</v>
      </c>
      <c r="Q23" s="62"/>
      <c r="R23" s="29"/>
      <c r="S23" s="61" t="str">
        <f t="shared" si="3"/>
        <v>0</v>
      </c>
      <c r="T23" s="62"/>
      <c r="U23" s="42">
        <v>304</v>
      </c>
      <c r="V23" s="26">
        <f t="shared" si="4"/>
        <v>24</v>
      </c>
      <c r="W23" s="148"/>
      <c r="X23" s="34">
        <f t="shared" si="5"/>
        <v>54</v>
      </c>
      <c r="Y23" s="74">
        <f t="shared" si="6"/>
        <v>30</v>
      </c>
      <c r="Z23" s="75">
        <f t="shared" si="7"/>
        <v>0</v>
      </c>
      <c r="AA23" s="75">
        <f t="shared" si="8"/>
        <v>0</v>
      </c>
      <c r="AB23" s="75">
        <f t="shared" si="9"/>
        <v>0</v>
      </c>
      <c r="AC23" s="75">
        <f t="shared" si="10"/>
        <v>0</v>
      </c>
      <c r="AD23" s="75">
        <f t="shared" si="11"/>
        <v>24</v>
      </c>
    </row>
    <row r="24" spans="1:30" ht="24" customHeight="1">
      <c r="A24" s="23">
        <v>16</v>
      </c>
      <c r="B24" s="68" t="s">
        <v>30</v>
      </c>
      <c r="C24" s="68" t="s">
        <v>9</v>
      </c>
      <c r="D24" s="71">
        <v>1995</v>
      </c>
      <c r="E24" s="26">
        <v>303</v>
      </c>
      <c r="F24" s="26">
        <f t="shared" si="0"/>
        <v>16</v>
      </c>
      <c r="G24" s="36"/>
      <c r="H24" s="38">
        <v>164</v>
      </c>
      <c r="I24" s="30"/>
      <c r="J24" s="35">
        <f t="shared" si="12"/>
        <v>3</v>
      </c>
      <c r="K24" s="40"/>
      <c r="L24" s="37">
        <v>232</v>
      </c>
      <c r="M24" s="26">
        <f t="shared" si="1"/>
        <v>15</v>
      </c>
      <c r="N24" s="41"/>
      <c r="O24" s="29">
        <v>235</v>
      </c>
      <c r="P24" s="61">
        <f t="shared" si="2"/>
        <v>10</v>
      </c>
      <c r="Q24" s="62"/>
      <c r="R24" s="29"/>
      <c r="S24" s="61" t="str">
        <f t="shared" si="3"/>
        <v>0</v>
      </c>
      <c r="T24" s="62"/>
      <c r="U24" s="42">
        <v>319</v>
      </c>
      <c r="V24" s="26">
        <f t="shared" si="4"/>
        <v>9</v>
      </c>
      <c r="W24" s="148"/>
      <c r="X24" s="34">
        <f t="shared" si="5"/>
        <v>50</v>
      </c>
      <c r="Y24" s="74">
        <f t="shared" si="6"/>
        <v>16</v>
      </c>
      <c r="Z24" s="75">
        <f t="shared" si="7"/>
        <v>3</v>
      </c>
      <c r="AA24" s="75">
        <f t="shared" si="8"/>
        <v>15</v>
      </c>
      <c r="AB24" s="75">
        <f t="shared" si="9"/>
        <v>10</v>
      </c>
      <c r="AC24" s="75">
        <f t="shared" si="10"/>
        <v>0</v>
      </c>
      <c r="AD24" s="75">
        <f t="shared" si="11"/>
        <v>9</v>
      </c>
    </row>
    <row r="25" spans="1:30" ht="24" customHeight="1">
      <c r="A25" s="24">
        <v>17</v>
      </c>
      <c r="B25" s="68" t="s">
        <v>45</v>
      </c>
      <c r="C25" s="68" t="s">
        <v>9</v>
      </c>
      <c r="D25" s="69">
        <v>1995</v>
      </c>
      <c r="E25" s="25">
        <v>297</v>
      </c>
      <c r="F25" s="76">
        <f t="shared" si="0"/>
        <v>22</v>
      </c>
      <c r="G25" s="36"/>
      <c r="H25" s="38"/>
      <c r="I25" s="43"/>
      <c r="J25" s="35" t="str">
        <f t="shared" si="12"/>
        <v>0</v>
      </c>
      <c r="K25" s="54"/>
      <c r="L25" s="53">
        <v>237</v>
      </c>
      <c r="M25" s="26">
        <f t="shared" si="1"/>
        <v>10</v>
      </c>
      <c r="N25" s="55"/>
      <c r="O25" s="63"/>
      <c r="P25" s="61" t="str">
        <f t="shared" si="2"/>
        <v>0</v>
      </c>
      <c r="Q25" s="64"/>
      <c r="R25" s="63"/>
      <c r="S25" s="61" t="str">
        <f t="shared" si="3"/>
        <v>0</v>
      </c>
      <c r="T25" s="64"/>
      <c r="U25" s="42">
        <v>311</v>
      </c>
      <c r="V25" s="26">
        <f t="shared" si="4"/>
        <v>17</v>
      </c>
      <c r="W25" s="148"/>
      <c r="X25" s="34">
        <f t="shared" si="5"/>
        <v>49</v>
      </c>
      <c r="Y25" s="74">
        <f t="shared" si="6"/>
        <v>22</v>
      </c>
      <c r="Z25" s="75">
        <f t="shared" si="7"/>
        <v>0</v>
      </c>
      <c r="AA25" s="75">
        <f t="shared" si="8"/>
        <v>10</v>
      </c>
      <c r="AB25" s="75">
        <f t="shared" si="9"/>
        <v>0</v>
      </c>
      <c r="AC25" s="75">
        <f t="shared" si="10"/>
        <v>0</v>
      </c>
      <c r="AD25" s="75">
        <f t="shared" si="11"/>
        <v>17</v>
      </c>
    </row>
    <row r="26" spans="1:30" ht="24" customHeight="1">
      <c r="A26" s="23">
        <v>18</v>
      </c>
      <c r="B26" s="68" t="s">
        <v>21</v>
      </c>
      <c r="C26" s="68" t="s">
        <v>10</v>
      </c>
      <c r="D26" s="71">
        <v>1996</v>
      </c>
      <c r="E26" s="26">
        <v>301</v>
      </c>
      <c r="F26" s="26">
        <f t="shared" si="0"/>
        <v>18</v>
      </c>
      <c r="G26" s="36"/>
      <c r="H26" s="38">
        <v>158</v>
      </c>
      <c r="I26" s="43" t="s">
        <v>77</v>
      </c>
      <c r="J26" s="35">
        <f t="shared" si="12"/>
        <v>9</v>
      </c>
      <c r="K26" s="40">
        <v>2</v>
      </c>
      <c r="L26" s="37">
        <v>239</v>
      </c>
      <c r="M26" s="26">
        <f t="shared" si="1"/>
        <v>8</v>
      </c>
      <c r="N26" s="41"/>
      <c r="O26" s="29">
        <v>235</v>
      </c>
      <c r="P26" s="61">
        <f t="shared" si="2"/>
        <v>10</v>
      </c>
      <c r="Q26" s="62"/>
      <c r="R26" s="29"/>
      <c r="S26" s="61" t="str">
        <f t="shared" si="3"/>
        <v>0</v>
      </c>
      <c r="T26" s="62"/>
      <c r="U26" s="42">
        <v>319</v>
      </c>
      <c r="V26" s="26">
        <f t="shared" si="4"/>
        <v>9</v>
      </c>
      <c r="W26" s="148"/>
      <c r="X26" s="34">
        <f t="shared" si="5"/>
        <v>48</v>
      </c>
      <c r="Y26" s="74">
        <f t="shared" si="6"/>
        <v>18</v>
      </c>
      <c r="Z26" s="75">
        <f t="shared" si="7"/>
        <v>11</v>
      </c>
      <c r="AA26" s="75">
        <f t="shared" si="8"/>
        <v>8</v>
      </c>
      <c r="AB26" s="75">
        <f t="shared" si="9"/>
        <v>10</v>
      </c>
      <c r="AC26" s="75">
        <f t="shared" si="10"/>
        <v>0</v>
      </c>
      <c r="AD26" s="75">
        <f t="shared" si="11"/>
        <v>9</v>
      </c>
    </row>
    <row r="27" spans="1:30" ht="24" customHeight="1">
      <c r="A27" s="23"/>
      <c r="B27" s="68" t="s">
        <v>13</v>
      </c>
      <c r="C27" s="68" t="s">
        <v>9</v>
      </c>
      <c r="D27" s="69">
        <v>1995</v>
      </c>
      <c r="E27" s="26">
        <v>296</v>
      </c>
      <c r="F27" s="26">
        <f t="shared" si="0"/>
        <v>23</v>
      </c>
      <c r="G27" s="36"/>
      <c r="H27" s="38">
        <v>155</v>
      </c>
      <c r="I27" s="43" t="s">
        <v>77</v>
      </c>
      <c r="J27" s="35">
        <f t="shared" si="12"/>
        <v>12</v>
      </c>
      <c r="K27" s="40">
        <v>2</v>
      </c>
      <c r="L27" s="37"/>
      <c r="M27" s="26" t="str">
        <f t="shared" si="1"/>
        <v>0</v>
      </c>
      <c r="N27" s="41"/>
      <c r="O27" s="29"/>
      <c r="P27" s="61" t="str">
        <f t="shared" si="2"/>
        <v>0</v>
      </c>
      <c r="Q27" s="62"/>
      <c r="R27" s="29"/>
      <c r="S27" s="61" t="str">
        <f t="shared" si="3"/>
        <v>0</v>
      </c>
      <c r="T27" s="62"/>
      <c r="U27" s="42">
        <v>317</v>
      </c>
      <c r="V27" s="26">
        <f t="shared" si="4"/>
        <v>11</v>
      </c>
      <c r="W27" s="148"/>
      <c r="X27" s="34">
        <f t="shared" si="5"/>
        <v>48</v>
      </c>
      <c r="Y27" s="74">
        <f t="shared" si="6"/>
        <v>23</v>
      </c>
      <c r="Z27" s="75">
        <f t="shared" si="7"/>
        <v>14</v>
      </c>
      <c r="AA27" s="75">
        <f t="shared" si="8"/>
        <v>0</v>
      </c>
      <c r="AB27" s="75">
        <f t="shared" si="9"/>
        <v>0</v>
      </c>
      <c r="AC27" s="75">
        <f t="shared" si="10"/>
        <v>0</v>
      </c>
      <c r="AD27" s="75">
        <f t="shared" si="11"/>
        <v>11</v>
      </c>
    </row>
    <row r="28" spans="1:30" ht="24" customHeight="1">
      <c r="A28" s="23">
        <v>20</v>
      </c>
      <c r="B28" s="72" t="s">
        <v>47</v>
      </c>
      <c r="C28" s="68" t="s">
        <v>10</v>
      </c>
      <c r="D28" s="69">
        <v>1996</v>
      </c>
      <c r="E28" s="37">
        <v>299</v>
      </c>
      <c r="F28" s="26">
        <f t="shared" si="0"/>
        <v>20</v>
      </c>
      <c r="G28" s="27"/>
      <c r="H28" s="29"/>
      <c r="I28" s="30"/>
      <c r="J28" s="35" t="str">
        <f t="shared" si="12"/>
        <v>0</v>
      </c>
      <c r="K28" s="31"/>
      <c r="L28" s="28">
        <v>231</v>
      </c>
      <c r="M28" s="26">
        <f t="shared" si="1"/>
        <v>16</v>
      </c>
      <c r="N28" s="32"/>
      <c r="O28" s="29">
        <v>244</v>
      </c>
      <c r="P28" s="61">
        <f t="shared" si="2"/>
        <v>1</v>
      </c>
      <c r="Q28" s="62"/>
      <c r="R28" s="29">
        <v>231</v>
      </c>
      <c r="S28" s="61">
        <f t="shared" si="3"/>
        <v>6</v>
      </c>
      <c r="T28" s="62"/>
      <c r="U28" s="33"/>
      <c r="V28" s="26" t="str">
        <f t="shared" si="4"/>
        <v>0</v>
      </c>
      <c r="W28" s="147"/>
      <c r="X28" s="34">
        <f t="shared" si="5"/>
        <v>43</v>
      </c>
      <c r="Y28" s="74">
        <f t="shared" si="6"/>
        <v>20</v>
      </c>
      <c r="Z28" s="75">
        <f t="shared" si="7"/>
        <v>0</v>
      </c>
      <c r="AA28" s="75">
        <f t="shared" si="8"/>
        <v>16</v>
      </c>
      <c r="AB28" s="75">
        <f t="shared" si="9"/>
        <v>1</v>
      </c>
      <c r="AC28" s="75">
        <f t="shared" si="10"/>
        <v>6</v>
      </c>
      <c r="AD28" s="75">
        <f t="shared" si="11"/>
        <v>0</v>
      </c>
    </row>
    <row r="29" spans="1:30" ht="24" customHeight="1">
      <c r="A29" s="23">
        <v>21</v>
      </c>
      <c r="B29" s="83" t="s">
        <v>42</v>
      </c>
      <c r="C29" s="83" t="s">
        <v>10</v>
      </c>
      <c r="D29" s="121">
        <v>1996</v>
      </c>
      <c r="E29" s="140"/>
      <c r="F29" s="26" t="str">
        <f t="shared" si="0"/>
        <v>0</v>
      </c>
      <c r="G29" s="36"/>
      <c r="H29" s="38"/>
      <c r="I29" s="39"/>
      <c r="J29" s="35" t="str">
        <f t="shared" si="12"/>
        <v>0</v>
      </c>
      <c r="K29" s="40"/>
      <c r="L29" s="37">
        <v>226</v>
      </c>
      <c r="M29" s="26">
        <f t="shared" si="1"/>
        <v>21</v>
      </c>
      <c r="N29" s="41"/>
      <c r="O29" s="29">
        <v>224</v>
      </c>
      <c r="P29" s="61">
        <f t="shared" si="2"/>
        <v>21</v>
      </c>
      <c r="Q29" s="62"/>
      <c r="R29" s="29"/>
      <c r="S29" s="61" t="str">
        <f t="shared" si="3"/>
        <v>0</v>
      </c>
      <c r="T29" s="62"/>
      <c r="U29" s="42"/>
      <c r="V29" s="26" t="str">
        <f t="shared" si="4"/>
        <v>0</v>
      </c>
      <c r="W29" s="148"/>
      <c r="X29" s="34">
        <f t="shared" si="5"/>
        <v>42</v>
      </c>
      <c r="Y29" s="74">
        <f t="shared" si="6"/>
        <v>0</v>
      </c>
      <c r="Z29" s="75">
        <f t="shared" si="7"/>
        <v>0</v>
      </c>
      <c r="AA29" s="75">
        <f t="shared" si="8"/>
        <v>21</v>
      </c>
      <c r="AB29" s="75">
        <f t="shared" si="9"/>
        <v>21</v>
      </c>
      <c r="AC29" s="75">
        <f t="shared" si="10"/>
        <v>0</v>
      </c>
      <c r="AD29" s="75">
        <f t="shared" si="11"/>
        <v>0</v>
      </c>
    </row>
    <row r="30" spans="1:30" ht="24" customHeight="1">
      <c r="A30" s="24">
        <v>22</v>
      </c>
      <c r="B30" s="82" t="s">
        <v>32</v>
      </c>
      <c r="C30" s="144" t="s">
        <v>10</v>
      </c>
      <c r="D30" s="145">
        <v>1996</v>
      </c>
      <c r="E30" s="79"/>
      <c r="F30" s="26" t="str">
        <f t="shared" si="0"/>
        <v>0</v>
      </c>
      <c r="G30" s="36"/>
      <c r="H30" s="38">
        <v>159</v>
      </c>
      <c r="I30" s="43"/>
      <c r="J30" s="35">
        <f t="shared" si="12"/>
        <v>8</v>
      </c>
      <c r="K30" s="40"/>
      <c r="L30" s="37">
        <v>235</v>
      </c>
      <c r="M30" s="26">
        <f t="shared" si="1"/>
        <v>12</v>
      </c>
      <c r="N30" s="41"/>
      <c r="O30" s="29"/>
      <c r="P30" s="61" t="str">
        <f t="shared" si="2"/>
        <v>0</v>
      </c>
      <c r="Q30" s="62"/>
      <c r="R30" s="29"/>
      <c r="S30" s="61" t="str">
        <f t="shared" si="3"/>
        <v>0</v>
      </c>
      <c r="T30" s="62"/>
      <c r="U30" s="42">
        <v>307</v>
      </c>
      <c r="V30" s="26">
        <f t="shared" si="4"/>
        <v>21</v>
      </c>
      <c r="W30" s="148"/>
      <c r="X30" s="34">
        <f t="shared" si="5"/>
        <v>41</v>
      </c>
      <c r="Y30" s="74">
        <f t="shared" si="6"/>
        <v>0</v>
      </c>
      <c r="Z30" s="75">
        <f t="shared" si="7"/>
        <v>8</v>
      </c>
      <c r="AA30" s="75">
        <f t="shared" si="8"/>
        <v>12</v>
      </c>
      <c r="AB30" s="75">
        <f t="shared" si="9"/>
        <v>0</v>
      </c>
      <c r="AC30" s="75">
        <f t="shared" si="10"/>
        <v>0</v>
      </c>
      <c r="AD30" s="75">
        <f t="shared" si="11"/>
        <v>21</v>
      </c>
    </row>
    <row r="31" spans="1:30" ht="24" customHeight="1">
      <c r="A31" s="23">
        <v>23</v>
      </c>
      <c r="B31" s="72" t="s">
        <v>61</v>
      </c>
      <c r="C31" s="66" t="s">
        <v>10</v>
      </c>
      <c r="D31" s="120">
        <v>1996</v>
      </c>
      <c r="E31" s="26">
        <v>302</v>
      </c>
      <c r="F31" s="26">
        <f t="shared" si="0"/>
        <v>17</v>
      </c>
      <c r="G31" s="36"/>
      <c r="H31" s="38"/>
      <c r="I31" s="43"/>
      <c r="J31" s="35" t="str">
        <f t="shared" si="12"/>
        <v>0</v>
      </c>
      <c r="K31" s="40"/>
      <c r="L31" s="37">
        <v>232</v>
      </c>
      <c r="M31" s="26">
        <f t="shared" si="1"/>
        <v>15</v>
      </c>
      <c r="N31" s="41"/>
      <c r="O31" s="29"/>
      <c r="P31" s="61" t="str">
        <f t="shared" si="2"/>
        <v>0</v>
      </c>
      <c r="Q31" s="62"/>
      <c r="R31" s="29">
        <v>229</v>
      </c>
      <c r="S31" s="61">
        <f t="shared" si="3"/>
        <v>8</v>
      </c>
      <c r="T31" s="62"/>
      <c r="U31" s="42"/>
      <c r="V31" s="26" t="str">
        <f t="shared" si="4"/>
        <v>0</v>
      </c>
      <c r="W31" s="148"/>
      <c r="X31" s="34">
        <f t="shared" si="5"/>
        <v>40</v>
      </c>
      <c r="Y31" s="74">
        <f t="shared" si="6"/>
        <v>17</v>
      </c>
      <c r="Z31" s="75">
        <f t="shared" si="7"/>
        <v>0</v>
      </c>
      <c r="AA31" s="75">
        <f t="shared" si="8"/>
        <v>15</v>
      </c>
      <c r="AB31" s="75">
        <f t="shared" si="9"/>
        <v>0</v>
      </c>
      <c r="AC31" s="75">
        <f t="shared" si="10"/>
        <v>8</v>
      </c>
      <c r="AD31" s="75">
        <f t="shared" si="11"/>
        <v>0</v>
      </c>
    </row>
    <row r="32" spans="1:30" ht="24" customHeight="1">
      <c r="A32" s="23">
        <v>24</v>
      </c>
      <c r="B32" s="72" t="s">
        <v>40</v>
      </c>
      <c r="C32" s="66" t="s">
        <v>8</v>
      </c>
      <c r="D32" s="67">
        <v>1997</v>
      </c>
      <c r="E32" s="25">
        <v>306</v>
      </c>
      <c r="F32" s="26">
        <f t="shared" si="0"/>
        <v>13</v>
      </c>
      <c r="G32" s="56"/>
      <c r="H32" s="57"/>
      <c r="I32" s="124"/>
      <c r="J32" s="35" t="str">
        <f t="shared" si="12"/>
        <v>0</v>
      </c>
      <c r="K32" s="141"/>
      <c r="L32" s="142">
        <v>230</v>
      </c>
      <c r="M32" s="26">
        <f t="shared" si="1"/>
        <v>17</v>
      </c>
      <c r="N32" s="143"/>
      <c r="O32" s="63"/>
      <c r="P32" s="61" t="str">
        <f t="shared" si="2"/>
        <v>0</v>
      </c>
      <c r="Q32" s="64"/>
      <c r="R32" s="63"/>
      <c r="S32" s="61" t="str">
        <f t="shared" si="3"/>
        <v>0</v>
      </c>
      <c r="T32" s="64"/>
      <c r="U32" s="58">
        <v>322</v>
      </c>
      <c r="V32" s="26">
        <f t="shared" si="4"/>
        <v>6</v>
      </c>
      <c r="W32" s="149"/>
      <c r="X32" s="34">
        <f t="shared" si="5"/>
        <v>36</v>
      </c>
      <c r="Y32" s="74">
        <f t="shared" si="6"/>
        <v>13</v>
      </c>
      <c r="Z32" s="75">
        <f t="shared" si="7"/>
        <v>0</v>
      </c>
      <c r="AA32" s="75">
        <f t="shared" si="8"/>
        <v>17</v>
      </c>
      <c r="AB32" s="75">
        <f t="shared" si="9"/>
        <v>0</v>
      </c>
      <c r="AC32" s="75">
        <f t="shared" si="10"/>
        <v>0</v>
      </c>
      <c r="AD32" s="75">
        <f t="shared" si="11"/>
        <v>6</v>
      </c>
    </row>
    <row r="33" spans="1:30" ht="24" customHeight="1">
      <c r="A33" s="23">
        <v>25</v>
      </c>
      <c r="B33" s="72" t="s">
        <v>62</v>
      </c>
      <c r="C33" s="68" t="s">
        <v>41</v>
      </c>
      <c r="D33" s="67">
        <v>1998</v>
      </c>
      <c r="E33" s="25">
        <v>306</v>
      </c>
      <c r="F33" s="26">
        <f t="shared" si="0"/>
        <v>13</v>
      </c>
      <c r="G33" s="102"/>
      <c r="H33" s="103"/>
      <c r="I33" s="122"/>
      <c r="J33" s="104" t="str">
        <f t="shared" si="12"/>
        <v>0</v>
      </c>
      <c r="K33" s="125"/>
      <c r="L33" s="126">
        <v>226</v>
      </c>
      <c r="M33" s="105">
        <f t="shared" si="1"/>
        <v>21</v>
      </c>
      <c r="N33" s="127"/>
      <c r="O33" s="63">
        <v>244</v>
      </c>
      <c r="P33" s="61">
        <f t="shared" si="2"/>
        <v>1</v>
      </c>
      <c r="Q33" s="64"/>
      <c r="R33" s="63"/>
      <c r="S33" s="61" t="str">
        <f t="shared" si="3"/>
        <v>0</v>
      </c>
      <c r="T33" s="64"/>
      <c r="U33" s="58"/>
      <c r="V33" s="26" t="str">
        <f t="shared" si="4"/>
        <v>0</v>
      </c>
      <c r="W33" s="149"/>
      <c r="X33" s="34">
        <f t="shared" si="5"/>
        <v>35</v>
      </c>
      <c r="Y33" s="74">
        <f t="shared" si="6"/>
        <v>13</v>
      </c>
      <c r="Z33" s="75">
        <f t="shared" si="7"/>
        <v>0</v>
      </c>
      <c r="AA33" s="75">
        <f t="shared" si="8"/>
        <v>21</v>
      </c>
      <c r="AB33" s="75">
        <f t="shared" si="9"/>
        <v>1</v>
      </c>
      <c r="AC33" s="75">
        <f t="shared" si="10"/>
        <v>0</v>
      </c>
      <c r="AD33" s="75">
        <f t="shared" si="11"/>
        <v>0</v>
      </c>
    </row>
    <row r="34" spans="1:30" ht="24" customHeight="1">
      <c r="A34" s="23">
        <v>26</v>
      </c>
      <c r="B34" s="82" t="s">
        <v>46</v>
      </c>
      <c r="C34" s="83" t="s">
        <v>8</v>
      </c>
      <c r="D34" s="85">
        <v>1997</v>
      </c>
      <c r="E34" s="79"/>
      <c r="F34" s="26" t="str">
        <f t="shared" si="0"/>
        <v>0</v>
      </c>
      <c r="G34" s="106"/>
      <c r="H34" s="29"/>
      <c r="I34" s="123"/>
      <c r="J34" s="26" t="str">
        <f t="shared" si="12"/>
        <v>0</v>
      </c>
      <c r="K34" s="31"/>
      <c r="L34" s="28">
        <v>225</v>
      </c>
      <c r="M34" s="26">
        <f t="shared" si="1"/>
        <v>22</v>
      </c>
      <c r="N34" s="32"/>
      <c r="O34" s="29"/>
      <c r="P34" s="61" t="str">
        <f t="shared" si="2"/>
        <v>0</v>
      </c>
      <c r="Q34" s="62"/>
      <c r="R34" s="29"/>
      <c r="S34" s="61" t="str">
        <f t="shared" si="3"/>
        <v>0</v>
      </c>
      <c r="T34" s="62"/>
      <c r="U34" s="77">
        <v>317</v>
      </c>
      <c r="V34" s="26">
        <f t="shared" si="4"/>
        <v>11</v>
      </c>
      <c r="W34" s="150"/>
      <c r="X34" s="34">
        <f t="shared" si="5"/>
        <v>33</v>
      </c>
      <c r="Y34" s="74">
        <f t="shared" si="6"/>
        <v>0</v>
      </c>
      <c r="Z34" s="75">
        <f t="shared" si="7"/>
        <v>0</v>
      </c>
      <c r="AA34" s="75">
        <f t="shared" si="8"/>
        <v>22</v>
      </c>
      <c r="AB34" s="75">
        <f t="shared" si="9"/>
        <v>0</v>
      </c>
      <c r="AC34" s="75">
        <f t="shared" si="10"/>
        <v>0</v>
      </c>
      <c r="AD34" s="75">
        <f t="shared" si="11"/>
        <v>11</v>
      </c>
    </row>
    <row r="35" spans="1:30" ht="24" customHeight="1">
      <c r="A35" s="24">
        <v>27</v>
      </c>
      <c r="B35" s="72" t="s">
        <v>63</v>
      </c>
      <c r="C35" s="68" t="s">
        <v>41</v>
      </c>
      <c r="D35" s="67">
        <v>1998</v>
      </c>
      <c r="E35" s="25">
        <v>303</v>
      </c>
      <c r="F35" s="26">
        <f t="shared" si="0"/>
        <v>16</v>
      </c>
      <c r="G35" s="106"/>
      <c r="H35" s="29"/>
      <c r="I35" s="30"/>
      <c r="J35" s="26" t="str">
        <f t="shared" si="12"/>
        <v>0</v>
      </c>
      <c r="K35" s="87"/>
      <c r="L35" s="88"/>
      <c r="M35" s="26" t="str">
        <f t="shared" si="1"/>
        <v>0</v>
      </c>
      <c r="N35" s="89"/>
      <c r="O35" s="63"/>
      <c r="P35" s="61" t="str">
        <f t="shared" si="2"/>
        <v>0</v>
      </c>
      <c r="Q35" s="64"/>
      <c r="R35" s="63">
        <v>229</v>
      </c>
      <c r="S35" s="61">
        <f t="shared" si="3"/>
        <v>8</v>
      </c>
      <c r="T35" s="64"/>
      <c r="U35" s="42">
        <v>320</v>
      </c>
      <c r="V35" s="26">
        <f t="shared" si="4"/>
        <v>8</v>
      </c>
      <c r="W35" s="148"/>
      <c r="X35" s="34">
        <f t="shared" si="5"/>
        <v>32</v>
      </c>
      <c r="Y35" s="74">
        <f t="shared" si="6"/>
        <v>16</v>
      </c>
      <c r="Z35" s="75">
        <f t="shared" si="7"/>
        <v>0</v>
      </c>
      <c r="AA35" s="75">
        <f t="shared" si="8"/>
        <v>0</v>
      </c>
      <c r="AB35" s="75">
        <f t="shared" si="9"/>
        <v>0</v>
      </c>
      <c r="AC35" s="75">
        <f t="shared" si="10"/>
        <v>8</v>
      </c>
      <c r="AD35" s="75">
        <f t="shared" si="11"/>
        <v>8</v>
      </c>
    </row>
    <row r="36" spans="1:30" ht="24" customHeight="1">
      <c r="A36" s="23">
        <v>28</v>
      </c>
      <c r="B36" s="72" t="s">
        <v>64</v>
      </c>
      <c r="C36" s="68" t="s">
        <v>41</v>
      </c>
      <c r="D36" s="67">
        <v>1998</v>
      </c>
      <c r="E36" s="26">
        <v>309</v>
      </c>
      <c r="F36" s="26">
        <f t="shared" si="0"/>
        <v>10</v>
      </c>
      <c r="G36" s="36"/>
      <c r="H36" s="38"/>
      <c r="I36" s="43"/>
      <c r="J36" s="35" t="str">
        <f t="shared" si="12"/>
        <v>0</v>
      </c>
      <c r="K36" s="54"/>
      <c r="L36" s="53">
        <v>235</v>
      </c>
      <c r="M36" s="26">
        <f t="shared" si="1"/>
        <v>12</v>
      </c>
      <c r="N36" s="55"/>
      <c r="O36" s="63"/>
      <c r="P36" s="61" t="str">
        <f t="shared" si="2"/>
        <v>0</v>
      </c>
      <c r="Q36" s="64"/>
      <c r="R36" s="63"/>
      <c r="S36" s="61" t="str">
        <f t="shared" si="3"/>
        <v>0</v>
      </c>
      <c r="T36" s="64"/>
      <c r="U36" s="42">
        <v>319</v>
      </c>
      <c r="V36" s="26">
        <f t="shared" si="4"/>
        <v>9</v>
      </c>
      <c r="W36" s="148"/>
      <c r="X36" s="34">
        <f t="shared" si="5"/>
        <v>31</v>
      </c>
      <c r="Y36" s="74">
        <f t="shared" si="6"/>
        <v>10</v>
      </c>
      <c r="Z36" s="75">
        <f t="shared" si="7"/>
        <v>0</v>
      </c>
      <c r="AA36" s="75">
        <f t="shared" si="8"/>
        <v>12</v>
      </c>
      <c r="AB36" s="75">
        <f t="shared" si="9"/>
        <v>0</v>
      </c>
      <c r="AC36" s="75">
        <f t="shared" si="10"/>
        <v>0</v>
      </c>
      <c r="AD36" s="75">
        <f t="shared" si="11"/>
        <v>9</v>
      </c>
    </row>
    <row r="37" spans="1:30" ht="24" customHeight="1">
      <c r="A37" s="23">
        <v>29</v>
      </c>
      <c r="B37" s="68" t="s">
        <v>70</v>
      </c>
      <c r="C37" s="83" t="s">
        <v>23</v>
      </c>
      <c r="D37" s="86">
        <v>1999</v>
      </c>
      <c r="E37" s="26"/>
      <c r="F37" s="26" t="str">
        <f t="shared" si="0"/>
        <v>0</v>
      </c>
      <c r="G37" s="36"/>
      <c r="H37" s="38"/>
      <c r="I37" s="43"/>
      <c r="J37" s="35" t="str">
        <f t="shared" si="12"/>
        <v>0</v>
      </c>
      <c r="K37" s="40"/>
      <c r="L37" s="37">
        <v>240</v>
      </c>
      <c r="M37" s="26">
        <f t="shared" si="1"/>
        <v>7</v>
      </c>
      <c r="N37" s="41"/>
      <c r="O37" s="29">
        <v>233</v>
      </c>
      <c r="P37" s="61">
        <f t="shared" si="2"/>
        <v>12</v>
      </c>
      <c r="Q37" s="62"/>
      <c r="R37" s="29"/>
      <c r="S37" s="61" t="str">
        <f t="shared" si="3"/>
        <v>0</v>
      </c>
      <c r="T37" s="62"/>
      <c r="U37" s="42">
        <v>320</v>
      </c>
      <c r="V37" s="26">
        <f t="shared" si="4"/>
        <v>8</v>
      </c>
      <c r="W37" s="148"/>
      <c r="X37" s="34">
        <f t="shared" si="5"/>
        <v>27</v>
      </c>
      <c r="Y37" s="74">
        <f t="shared" si="6"/>
        <v>0</v>
      </c>
      <c r="Z37" s="75">
        <f t="shared" si="7"/>
        <v>0</v>
      </c>
      <c r="AA37" s="75">
        <f t="shared" si="8"/>
        <v>7</v>
      </c>
      <c r="AB37" s="75">
        <f t="shared" si="9"/>
        <v>12</v>
      </c>
      <c r="AC37" s="75">
        <f t="shared" si="10"/>
        <v>0</v>
      </c>
      <c r="AD37" s="75">
        <f t="shared" si="11"/>
        <v>8</v>
      </c>
    </row>
    <row r="38" spans="1:30" ht="24" customHeight="1">
      <c r="A38" s="23"/>
      <c r="B38" s="68" t="s">
        <v>65</v>
      </c>
      <c r="C38" s="68" t="s">
        <v>41</v>
      </c>
      <c r="D38" s="69">
        <v>1998</v>
      </c>
      <c r="E38" s="26">
        <v>314</v>
      </c>
      <c r="F38" s="26">
        <f t="shared" si="0"/>
        <v>5</v>
      </c>
      <c r="G38" s="36"/>
      <c r="H38" s="38"/>
      <c r="I38" s="43"/>
      <c r="J38" s="35" t="str">
        <f t="shared" si="12"/>
        <v>0</v>
      </c>
      <c r="K38" s="40"/>
      <c r="L38" s="37"/>
      <c r="M38" s="26" t="str">
        <f t="shared" si="1"/>
        <v>0</v>
      </c>
      <c r="N38" s="41"/>
      <c r="O38" s="29"/>
      <c r="P38" s="61" t="str">
        <f t="shared" si="2"/>
        <v>0</v>
      </c>
      <c r="Q38" s="62"/>
      <c r="R38" s="29">
        <v>232</v>
      </c>
      <c r="S38" s="61">
        <f t="shared" si="3"/>
        <v>5</v>
      </c>
      <c r="T38" s="62"/>
      <c r="U38" s="42">
        <v>311</v>
      </c>
      <c r="V38" s="26">
        <f t="shared" si="4"/>
        <v>17</v>
      </c>
      <c r="W38" s="148"/>
      <c r="X38" s="34">
        <f t="shared" si="5"/>
        <v>27</v>
      </c>
      <c r="Y38" s="74">
        <f t="shared" si="6"/>
        <v>5</v>
      </c>
      <c r="Z38" s="75">
        <f t="shared" si="7"/>
        <v>0</v>
      </c>
      <c r="AA38" s="75">
        <f t="shared" si="8"/>
        <v>0</v>
      </c>
      <c r="AB38" s="75">
        <f t="shared" si="9"/>
        <v>0</v>
      </c>
      <c r="AC38" s="75">
        <f t="shared" si="10"/>
        <v>5</v>
      </c>
      <c r="AD38" s="75">
        <f t="shared" si="11"/>
        <v>17</v>
      </c>
    </row>
    <row r="39" spans="1:30" ht="24" customHeight="1">
      <c r="A39" s="23">
        <v>31</v>
      </c>
      <c r="B39" s="83" t="s">
        <v>51</v>
      </c>
      <c r="C39" s="83" t="s">
        <v>8</v>
      </c>
      <c r="D39" s="86">
        <v>1997</v>
      </c>
      <c r="E39" s="79"/>
      <c r="F39" s="26" t="str">
        <f t="shared" si="0"/>
        <v>0</v>
      </c>
      <c r="G39" s="36"/>
      <c r="H39" s="38">
        <v>164</v>
      </c>
      <c r="I39" s="43"/>
      <c r="J39" s="35">
        <f t="shared" si="12"/>
        <v>3</v>
      </c>
      <c r="K39" s="40"/>
      <c r="L39" s="37">
        <v>240</v>
      </c>
      <c r="M39" s="26">
        <f t="shared" si="1"/>
        <v>7</v>
      </c>
      <c r="N39" s="41"/>
      <c r="O39" s="29">
        <v>238</v>
      </c>
      <c r="P39" s="61">
        <f t="shared" si="2"/>
        <v>7</v>
      </c>
      <c r="Q39" s="62"/>
      <c r="R39" s="29">
        <v>232</v>
      </c>
      <c r="S39" s="61">
        <f t="shared" si="3"/>
        <v>5</v>
      </c>
      <c r="T39" s="62"/>
      <c r="U39" s="42">
        <v>324</v>
      </c>
      <c r="V39" s="26">
        <f t="shared" si="4"/>
        <v>4</v>
      </c>
      <c r="W39" s="151"/>
      <c r="X39" s="34">
        <f t="shared" si="5"/>
        <v>23</v>
      </c>
      <c r="Y39" s="74">
        <f t="shared" si="6"/>
        <v>0</v>
      </c>
      <c r="Z39" s="75">
        <f t="shared" si="7"/>
        <v>3</v>
      </c>
      <c r="AA39" s="75">
        <f t="shared" si="8"/>
        <v>7</v>
      </c>
      <c r="AB39" s="75">
        <f t="shared" si="9"/>
        <v>7</v>
      </c>
      <c r="AC39" s="75">
        <f t="shared" si="10"/>
        <v>5</v>
      </c>
      <c r="AD39" s="75">
        <f t="shared" si="11"/>
        <v>4</v>
      </c>
    </row>
    <row r="40" spans="1:30" ht="24" customHeight="1">
      <c r="A40" s="24">
        <v>32</v>
      </c>
      <c r="B40" s="83" t="s">
        <v>83</v>
      </c>
      <c r="C40" s="83" t="s">
        <v>41</v>
      </c>
      <c r="D40" s="86">
        <v>1998</v>
      </c>
      <c r="E40" s="79"/>
      <c r="F40" s="26" t="str">
        <f t="shared" si="0"/>
        <v>0</v>
      </c>
      <c r="G40" s="36"/>
      <c r="H40" s="38"/>
      <c r="I40" s="43"/>
      <c r="J40" s="35" t="str">
        <f t="shared" si="12"/>
        <v>0</v>
      </c>
      <c r="K40" s="40"/>
      <c r="L40" s="37"/>
      <c r="M40" s="26" t="str">
        <f t="shared" si="1"/>
        <v>0</v>
      </c>
      <c r="N40" s="41"/>
      <c r="O40" s="29"/>
      <c r="P40" s="61" t="str">
        <f t="shared" si="2"/>
        <v>0</v>
      </c>
      <c r="Q40" s="62"/>
      <c r="R40" s="29">
        <v>228</v>
      </c>
      <c r="S40" s="61">
        <f t="shared" si="3"/>
        <v>9</v>
      </c>
      <c r="T40" s="62"/>
      <c r="U40" s="42">
        <v>319</v>
      </c>
      <c r="V40" s="26">
        <f t="shared" si="4"/>
        <v>9</v>
      </c>
      <c r="W40" s="148"/>
      <c r="X40" s="34">
        <f t="shared" si="5"/>
        <v>18</v>
      </c>
      <c r="Y40" s="74">
        <f t="shared" si="6"/>
        <v>0</v>
      </c>
      <c r="Z40" s="75">
        <f t="shared" si="7"/>
        <v>0</v>
      </c>
      <c r="AA40" s="75">
        <f t="shared" si="8"/>
        <v>0</v>
      </c>
      <c r="AB40" s="75">
        <f t="shared" si="9"/>
        <v>0</v>
      </c>
      <c r="AC40" s="75">
        <f t="shared" si="10"/>
        <v>9</v>
      </c>
      <c r="AD40" s="75">
        <f t="shared" si="11"/>
        <v>9</v>
      </c>
    </row>
    <row r="41" spans="1:30" ht="24" customHeight="1">
      <c r="A41" s="23">
        <v>33</v>
      </c>
      <c r="B41" s="83" t="s">
        <v>48</v>
      </c>
      <c r="C41" s="83" t="s">
        <v>68</v>
      </c>
      <c r="D41" s="86">
        <v>1997</v>
      </c>
      <c r="E41" s="79"/>
      <c r="F41" s="26" t="str">
        <f t="shared" ref="F41:F61" si="13">IF(E41=0,"0",($F$8)-(E41)+20)</f>
        <v>0</v>
      </c>
      <c r="G41" s="36"/>
      <c r="H41" s="38"/>
      <c r="I41" s="43"/>
      <c r="J41" s="35" t="str">
        <f t="shared" si="12"/>
        <v>0</v>
      </c>
      <c r="K41" s="40"/>
      <c r="L41" s="37">
        <v>233</v>
      </c>
      <c r="M41" s="26">
        <f t="shared" ref="M41:M61" si="14">IF(L41=0,"0",($M$8)-(L41)+15)</f>
        <v>14</v>
      </c>
      <c r="N41" s="41"/>
      <c r="O41" s="29"/>
      <c r="P41" s="61" t="str">
        <f t="shared" ref="P41:P61" si="15">IF(O41=0,"0",($P$8)-(O41)+15)</f>
        <v>0</v>
      </c>
      <c r="Q41" s="62"/>
      <c r="R41" s="29"/>
      <c r="S41" s="61" t="str">
        <f t="shared" ref="S41:S61" si="16">IF(R41=0,"0",($S$8)-(R41)+15)</f>
        <v>0</v>
      </c>
      <c r="T41" s="62"/>
      <c r="U41" s="42"/>
      <c r="V41" s="26" t="str">
        <f t="shared" si="4"/>
        <v>0</v>
      </c>
      <c r="W41" s="148"/>
      <c r="X41" s="34">
        <f t="shared" ref="X41:X61" si="17">SUM(Y41:AD41)-SMALL(Y41:AD41,1)-SMALL(Y41:AD41,2)</f>
        <v>14</v>
      </c>
      <c r="Y41" s="74">
        <f t="shared" ref="Y41:Y61" si="18">SUM(F41:G41)</f>
        <v>0</v>
      </c>
      <c r="Z41" s="75">
        <f t="shared" ref="Z41:Z61" si="19">SUM(J41:K41)</f>
        <v>0</v>
      </c>
      <c r="AA41" s="75">
        <f t="shared" ref="AA41:AA61" si="20">SUM(M41:N41)</f>
        <v>14</v>
      </c>
      <c r="AB41" s="75">
        <f t="shared" ref="AB41:AB61" si="21">SUM(P41:Q41)</f>
        <v>0</v>
      </c>
      <c r="AC41" s="75">
        <f t="shared" ref="AC41:AC61" si="22">SUM(S41:T41)</f>
        <v>0</v>
      </c>
      <c r="AD41" s="75">
        <f t="shared" ref="AD41:AD61" si="23">SUM(V41:W41)</f>
        <v>0</v>
      </c>
    </row>
    <row r="42" spans="1:30" ht="24" customHeight="1">
      <c r="A42" s="23">
        <v>34</v>
      </c>
      <c r="B42" s="68" t="s">
        <v>72</v>
      </c>
      <c r="C42" s="83" t="s">
        <v>41</v>
      </c>
      <c r="D42" s="86">
        <v>1998</v>
      </c>
      <c r="E42" s="26"/>
      <c r="F42" s="26" t="str">
        <f t="shared" si="13"/>
        <v>0</v>
      </c>
      <c r="G42" s="36"/>
      <c r="H42" s="38"/>
      <c r="I42" s="43"/>
      <c r="J42" s="35" t="str">
        <f t="shared" si="12"/>
        <v>0</v>
      </c>
      <c r="K42" s="54"/>
      <c r="L42" s="53">
        <v>243</v>
      </c>
      <c r="M42" s="26">
        <f t="shared" si="14"/>
        <v>4</v>
      </c>
      <c r="N42" s="55"/>
      <c r="O42" s="63">
        <v>236</v>
      </c>
      <c r="P42" s="61">
        <f t="shared" si="15"/>
        <v>9</v>
      </c>
      <c r="Q42" s="62"/>
      <c r="R42" s="29"/>
      <c r="S42" s="61" t="str">
        <f t="shared" si="16"/>
        <v>0</v>
      </c>
      <c r="T42" s="62"/>
      <c r="U42" s="42"/>
      <c r="V42" s="26" t="str">
        <f>IF(U42=0,"0",($V$8)-(U42)+20)</f>
        <v>0</v>
      </c>
      <c r="W42" s="148"/>
      <c r="X42" s="34">
        <f t="shared" si="17"/>
        <v>13</v>
      </c>
      <c r="Y42" s="74">
        <f t="shared" si="18"/>
        <v>0</v>
      </c>
      <c r="Z42" s="75">
        <f t="shared" si="19"/>
        <v>0</v>
      </c>
      <c r="AA42" s="75">
        <f t="shared" si="20"/>
        <v>4</v>
      </c>
      <c r="AB42" s="75">
        <f t="shared" si="21"/>
        <v>9</v>
      </c>
      <c r="AC42" s="75">
        <f t="shared" si="22"/>
        <v>0</v>
      </c>
      <c r="AD42" s="75">
        <f t="shared" si="23"/>
        <v>0</v>
      </c>
    </row>
    <row r="43" spans="1:30" ht="23.25">
      <c r="A43" s="23">
        <v>35</v>
      </c>
      <c r="B43" s="83" t="s">
        <v>44</v>
      </c>
      <c r="C43" s="83" t="s">
        <v>9</v>
      </c>
      <c r="D43" s="86">
        <v>1995</v>
      </c>
      <c r="E43" s="81"/>
      <c r="F43" s="26" t="str">
        <f t="shared" si="13"/>
        <v>0</v>
      </c>
      <c r="G43" s="36"/>
      <c r="H43" s="38"/>
      <c r="I43" s="43"/>
      <c r="J43" s="35" t="str">
        <f t="shared" si="12"/>
        <v>0</v>
      </c>
      <c r="K43" s="40"/>
      <c r="L43" s="37">
        <v>235</v>
      </c>
      <c r="M43" s="26">
        <f t="shared" si="14"/>
        <v>12</v>
      </c>
      <c r="N43" s="41"/>
      <c r="O43" s="29"/>
      <c r="P43" s="61" t="str">
        <f t="shared" si="15"/>
        <v>0</v>
      </c>
      <c r="Q43" s="62"/>
      <c r="R43" s="29"/>
      <c r="S43" s="61" t="str">
        <f t="shared" si="16"/>
        <v>0</v>
      </c>
      <c r="T43" s="62"/>
      <c r="U43" s="42"/>
      <c r="V43" s="26" t="str">
        <f>IF(U43=0,"0",($V$8)-(U43)+25)</f>
        <v>0</v>
      </c>
      <c r="W43" s="151"/>
      <c r="X43" s="34">
        <f t="shared" si="17"/>
        <v>12</v>
      </c>
      <c r="Y43" s="74">
        <f t="shared" si="18"/>
        <v>0</v>
      </c>
      <c r="Z43" s="75">
        <f t="shared" si="19"/>
        <v>0</v>
      </c>
      <c r="AA43" s="75">
        <f t="shared" si="20"/>
        <v>12</v>
      </c>
      <c r="AB43" s="75">
        <f t="shared" si="21"/>
        <v>0</v>
      </c>
      <c r="AC43" s="75">
        <f t="shared" si="22"/>
        <v>0</v>
      </c>
      <c r="AD43" s="75">
        <f t="shared" si="23"/>
        <v>0</v>
      </c>
    </row>
    <row r="44" spans="1:30" ht="23.25">
      <c r="A44" s="23"/>
      <c r="B44" s="83" t="s">
        <v>82</v>
      </c>
      <c r="C44" s="78"/>
      <c r="D44" s="80"/>
      <c r="E44" s="79"/>
      <c r="F44" s="26" t="str">
        <f t="shared" si="13"/>
        <v>0</v>
      </c>
      <c r="G44" s="36"/>
      <c r="H44" s="38"/>
      <c r="I44" s="39"/>
      <c r="J44" s="35" t="str">
        <f t="shared" si="12"/>
        <v>0</v>
      </c>
      <c r="K44" s="52"/>
      <c r="L44" s="37"/>
      <c r="M44" s="26" t="str">
        <f t="shared" si="14"/>
        <v>0</v>
      </c>
      <c r="N44" s="41"/>
      <c r="O44" s="29"/>
      <c r="P44" s="61" t="str">
        <f t="shared" si="15"/>
        <v>0</v>
      </c>
      <c r="Q44" s="62"/>
      <c r="R44" s="29">
        <v>225</v>
      </c>
      <c r="S44" s="61">
        <f t="shared" si="16"/>
        <v>12</v>
      </c>
      <c r="T44" s="62"/>
      <c r="U44" s="42"/>
      <c r="V44" s="26" t="str">
        <f>IF(U44=0,"0",($V$8)-(U44)+25)</f>
        <v>0</v>
      </c>
      <c r="W44" s="148"/>
      <c r="X44" s="34">
        <f t="shared" si="17"/>
        <v>12</v>
      </c>
      <c r="Y44" s="74">
        <f t="shared" si="18"/>
        <v>0</v>
      </c>
      <c r="Z44" s="75">
        <f t="shared" si="19"/>
        <v>0</v>
      </c>
      <c r="AA44" s="75">
        <f t="shared" si="20"/>
        <v>0</v>
      </c>
      <c r="AB44" s="75">
        <f t="shared" si="21"/>
        <v>0</v>
      </c>
      <c r="AC44" s="75">
        <f t="shared" si="22"/>
        <v>12</v>
      </c>
      <c r="AD44" s="75">
        <f t="shared" si="23"/>
        <v>0</v>
      </c>
    </row>
    <row r="45" spans="1:30" ht="23.25">
      <c r="A45" s="24">
        <v>37</v>
      </c>
      <c r="B45" s="83" t="s">
        <v>78</v>
      </c>
      <c r="C45" s="83" t="s">
        <v>41</v>
      </c>
      <c r="D45" s="86">
        <v>1998</v>
      </c>
      <c r="E45" s="107"/>
      <c r="F45" s="107" t="str">
        <f t="shared" si="13"/>
        <v>0</v>
      </c>
      <c r="G45" s="108"/>
      <c r="H45" s="109"/>
      <c r="I45" s="110"/>
      <c r="J45" s="111" t="str">
        <f t="shared" si="12"/>
        <v>0</v>
      </c>
      <c r="K45" s="112"/>
      <c r="L45" s="113"/>
      <c r="M45" s="107" t="str">
        <f t="shared" si="14"/>
        <v>0</v>
      </c>
      <c r="N45" s="114"/>
      <c r="O45" s="115">
        <v>235</v>
      </c>
      <c r="P45" s="116">
        <f t="shared" si="15"/>
        <v>10</v>
      </c>
      <c r="Q45" s="117"/>
      <c r="R45" s="115"/>
      <c r="S45" s="116" t="str">
        <f t="shared" si="16"/>
        <v>0</v>
      </c>
      <c r="T45" s="117"/>
      <c r="U45" s="118"/>
      <c r="V45" s="107" t="str">
        <f>IF(U45=0,"0",($V$8)-(U45)+25)</f>
        <v>0</v>
      </c>
      <c r="W45" s="152"/>
      <c r="X45" s="34">
        <f t="shared" si="17"/>
        <v>10</v>
      </c>
      <c r="Y45" s="74">
        <f t="shared" si="18"/>
        <v>0</v>
      </c>
      <c r="Z45" s="75">
        <f t="shared" si="19"/>
        <v>0</v>
      </c>
      <c r="AA45" s="75">
        <f t="shared" si="20"/>
        <v>0</v>
      </c>
      <c r="AB45" s="75">
        <f t="shared" si="21"/>
        <v>10</v>
      </c>
      <c r="AC45" s="75">
        <f t="shared" si="22"/>
        <v>0</v>
      </c>
      <c r="AD45" s="75">
        <f t="shared" si="23"/>
        <v>0</v>
      </c>
    </row>
    <row r="46" spans="1:30" ht="23.25">
      <c r="A46" s="23"/>
      <c r="B46" s="68" t="s">
        <v>74</v>
      </c>
      <c r="C46" s="83" t="s">
        <v>8</v>
      </c>
      <c r="D46" s="86">
        <v>1997</v>
      </c>
      <c r="E46" s="26"/>
      <c r="F46" s="26" t="str">
        <f t="shared" si="13"/>
        <v>0</v>
      </c>
      <c r="G46" s="36"/>
      <c r="H46" s="38"/>
      <c r="I46" s="43"/>
      <c r="J46" s="35" t="str">
        <f t="shared" si="12"/>
        <v>0</v>
      </c>
      <c r="K46" s="54"/>
      <c r="L46" s="53">
        <v>244</v>
      </c>
      <c r="M46" s="26">
        <f t="shared" si="14"/>
        <v>3</v>
      </c>
      <c r="N46" s="55"/>
      <c r="O46" s="63"/>
      <c r="P46" s="61" t="str">
        <f t="shared" si="15"/>
        <v>0</v>
      </c>
      <c r="Q46" s="62"/>
      <c r="R46" s="29">
        <v>230</v>
      </c>
      <c r="S46" s="61">
        <f t="shared" si="16"/>
        <v>7</v>
      </c>
      <c r="T46" s="62"/>
      <c r="U46" s="42"/>
      <c r="V46" s="26" t="str">
        <f>IF(U46=0,"0",($V$8)-(U46)+20)</f>
        <v>0</v>
      </c>
      <c r="W46" s="148"/>
      <c r="X46" s="34">
        <f t="shared" si="17"/>
        <v>10</v>
      </c>
      <c r="Y46" s="74">
        <f t="shared" si="18"/>
        <v>0</v>
      </c>
      <c r="Z46" s="75">
        <f t="shared" si="19"/>
        <v>0</v>
      </c>
      <c r="AA46" s="75">
        <f t="shared" si="20"/>
        <v>3</v>
      </c>
      <c r="AB46" s="75">
        <f t="shared" si="21"/>
        <v>0</v>
      </c>
      <c r="AC46" s="75">
        <f t="shared" si="22"/>
        <v>7</v>
      </c>
      <c r="AD46" s="75">
        <f t="shared" si="23"/>
        <v>0</v>
      </c>
    </row>
    <row r="47" spans="1:30" ht="23.25">
      <c r="A47" s="23">
        <v>39</v>
      </c>
      <c r="B47" s="68" t="s">
        <v>66</v>
      </c>
      <c r="C47" s="68" t="s">
        <v>8</v>
      </c>
      <c r="D47" s="69">
        <v>1997</v>
      </c>
      <c r="E47" s="26">
        <v>315</v>
      </c>
      <c r="F47" s="26">
        <f t="shared" si="13"/>
        <v>4</v>
      </c>
      <c r="G47" s="36"/>
      <c r="H47" s="38"/>
      <c r="I47" s="43"/>
      <c r="J47" s="35" t="str">
        <f t="shared" si="12"/>
        <v>0</v>
      </c>
      <c r="K47" s="40"/>
      <c r="L47" s="37"/>
      <c r="M47" s="26" t="str">
        <f t="shared" si="14"/>
        <v>0</v>
      </c>
      <c r="N47" s="41"/>
      <c r="O47" s="29">
        <v>240</v>
      </c>
      <c r="P47" s="61">
        <f t="shared" si="15"/>
        <v>5</v>
      </c>
      <c r="Q47" s="62"/>
      <c r="R47" s="29"/>
      <c r="S47" s="61" t="str">
        <f t="shared" si="16"/>
        <v>0</v>
      </c>
      <c r="T47" s="62"/>
      <c r="U47" s="42"/>
      <c r="V47" s="26" t="str">
        <f t="shared" ref="V47:V52" si="24">IF(U47=0,"0",($V$8)-(U47)+25)</f>
        <v>0</v>
      </c>
      <c r="W47" s="148"/>
      <c r="X47" s="34">
        <f t="shared" si="17"/>
        <v>9</v>
      </c>
      <c r="Y47" s="74">
        <f t="shared" si="18"/>
        <v>4</v>
      </c>
      <c r="Z47" s="75">
        <f t="shared" si="19"/>
        <v>0</v>
      </c>
      <c r="AA47" s="75">
        <f t="shared" si="20"/>
        <v>0</v>
      </c>
      <c r="AB47" s="75">
        <f t="shared" si="21"/>
        <v>5</v>
      </c>
      <c r="AC47" s="75">
        <f t="shared" si="22"/>
        <v>0</v>
      </c>
      <c r="AD47" s="75">
        <f t="shared" si="23"/>
        <v>0</v>
      </c>
    </row>
    <row r="48" spans="1:30" ht="23.25">
      <c r="A48" s="23">
        <v>40</v>
      </c>
      <c r="B48" s="83" t="s">
        <v>50</v>
      </c>
      <c r="C48" s="83" t="s">
        <v>8</v>
      </c>
      <c r="D48" s="86">
        <v>1997</v>
      </c>
      <c r="E48" s="84">
        <v>311</v>
      </c>
      <c r="F48" s="26">
        <f t="shared" si="13"/>
        <v>8</v>
      </c>
      <c r="G48" s="36"/>
      <c r="H48" s="38"/>
      <c r="I48" s="43"/>
      <c r="J48" s="35" t="str">
        <f t="shared" si="12"/>
        <v>0</v>
      </c>
      <c r="K48" s="40"/>
      <c r="L48" s="37"/>
      <c r="M48" s="26" t="str">
        <f t="shared" si="14"/>
        <v>0</v>
      </c>
      <c r="N48" s="41"/>
      <c r="O48" s="29"/>
      <c r="P48" s="61" t="str">
        <f t="shared" si="15"/>
        <v>0</v>
      </c>
      <c r="Q48" s="62"/>
      <c r="R48" s="29"/>
      <c r="S48" s="61" t="str">
        <f t="shared" si="16"/>
        <v>0</v>
      </c>
      <c r="T48" s="62"/>
      <c r="U48" s="42"/>
      <c r="V48" s="26" t="str">
        <f t="shared" si="24"/>
        <v>0</v>
      </c>
      <c r="W48" s="148"/>
      <c r="X48" s="34">
        <f t="shared" si="17"/>
        <v>8</v>
      </c>
      <c r="Y48" s="74">
        <f t="shared" si="18"/>
        <v>8</v>
      </c>
      <c r="Z48" s="75">
        <f t="shared" si="19"/>
        <v>0</v>
      </c>
      <c r="AA48" s="75">
        <f t="shared" si="20"/>
        <v>0</v>
      </c>
      <c r="AB48" s="75">
        <f t="shared" si="21"/>
        <v>0</v>
      </c>
      <c r="AC48" s="75">
        <f t="shared" si="22"/>
        <v>0</v>
      </c>
      <c r="AD48" s="75">
        <f t="shared" si="23"/>
        <v>0</v>
      </c>
    </row>
    <row r="49" spans="1:31" ht="23.25">
      <c r="A49" s="23"/>
      <c r="B49" s="83" t="s">
        <v>34</v>
      </c>
      <c r="C49" s="83" t="s">
        <v>10</v>
      </c>
      <c r="D49" s="86">
        <v>1996</v>
      </c>
      <c r="E49" s="79"/>
      <c r="F49" s="26" t="str">
        <f t="shared" si="13"/>
        <v>0</v>
      </c>
      <c r="G49" s="36"/>
      <c r="H49" s="38">
        <v>165</v>
      </c>
      <c r="I49" s="43"/>
      <c r="J49" s="35">
        <f t="shared" si="12"/>
        <v>2</v>
      </c>
      <c r="K49" s="52"/>
      <c r="L49" s="37">
        <v>241</v>
      </c>
      <c r="M49" s="26">
        <f t="shared" si="14"/>
        <v>6</v>
      </c>
      <c r="N49" s="41"/>
      <c r="O49" s="29"/>
      <c r="P49" s="61" t="str">
        <f t="shared" si="15"/>
        <v>0</v>
      </c>
      <c r="Q49" s="62"/>
      <c r="R49" s="29"/>
      <c r="S49" s="61" t="str">
        <f t="shared" si="16"/>
        <v>0</v>
      </c>
      <c r="T49" s="62"/>
      <c r="U49" s="42"/>
      <c r="V49" s="26" t="str">
        <f t="shared" si="24"/>
        <v>0</v>
      </c>
      <c r="W49" s="148"/>
      <c r="X49" s="34">
        <f t="shared" si="17"/>
        <v>8</v>
      </c>
      <c r="Y49" s="74">
        <f t="shared" si="18"/>
        <v>0</v>
      </c>
      <c r="Z49" s="75">
        <f t="shared" si="19"/>
        <v>2</v>
      </c>
      <c r="AA49" s="75">
        <f t="shared" si="20"/>
        <v>6</v>
      </c>
      <c r="AB49" s="75">
        <f t="shared" si="21"/>
        <v>0</v>
      </c>
      <c r="AC49" s="75">
        <f t="shared" si="22"/>
        <v>0</v>
      </c>
      <c r="AD49" s="75">
        <f t="shared" si="23"/>
        <v>0</v>
      </c>
    </row>
    <row r="50" spans="1:31" ht="23.25">
      <c r="A50" s="24"/>
      <c r="B50" s="68" t="s">
        <v>69</v>
      </c>
      <c r="C50" s="83" t="s">
        <v>41</v>
      </c>
      <c r="D50" s="86">
        <v>1998</v>
      </c>
      <c r="E50" s="26"/>
      <c r="F50" s="26" t="str">
        <f t="shared" si="13"/>
        <v>0</v>
      </c>
      <c r="G50" s="36"/>
      <c r="H50" s="38"/>
      <c r="I50" s="43"/>
      <c r="J50" s="35" t="str">
        <f t="shared" si="12"/>
        <v>0</v>
      </c>
      <c r="K50" s="40"/>
      <c r="L50" s="37">
        <v>239</v>
      </c>
      <c r="M50" s="26">
        <f t="shared" si="14"/>
        <v>8</v>
      </c>
      <c r="N50" s="41"/>
      <c r="O50" s="29"/>
      <c r="P50" s="61" t="str">
        <f t="shared" si="15"/>
        <v>0</v>
      </c>
      <c r="Q50" s="62"/>
      <c r="R50" s="29"/>
      <c r="S50" s="61" t="str">
        <f t="shared" si="16"/>
        <v>0</v>
      </c>
      <c r="T50" s="62"/>
      <c r="U50" s="42"/>
      <c r="V50" s="26" t="str">
        <f t="shared" si="24"/>
        <v>0</v>
      </c>
      <c r="W50" s="148"/>
      <c r="X50" s="34">
        <f t="shared" si="17"/>
        <v>8</v>
      </c>
      <c r="Y50" s="74">
        <f t="shared" si="18"/>
        <v>0</v>
      </c>
      <c r="Z50" s="75">
        <f t="shared" si="19"/>
        <v>0</v>
      </c>
      <c r="AA50" s="75">
        <f t="shared" si="20"/>
        <v>8</v>
      </c>
      <c r="AB50" s="75">
        <f t="shared" si="21"/>
        <v>0</v>
      </c>
      <c r="AC50" s="75">
        <f t="shared" si="22"/>
        <v>0</v>
      </c>
      <c r="AD50" s="75">
        <f t="shared" si="23"/>
        <v>0</v>
      </c>
    </row>
    <row r="51" spans="1:31" ht="23.25">
      <c r="A51" s="23">
        <v>43</v>
      </c>
      <c r="B51" s="83" t="s">
        <v>38</v>
      </c>
      <c r="C51" s="83" t="s">
        <v>10</v>
      </c>
      <c r="D51" s="86">
        <v>1996</v>
      </c>
      <c r="E51" s="81"/>
      <c r="F51" s="26" t="str">
        <f t="shared" si="13"/>
        <v>0</v>
      </c>
      <c r="G51" s="45"/>
      <c r="H51" s="47"/>
      <c r="I51" s="59"/>
      <c r="J51" s="35" t="str">
        <f t="shared" si="12"/>
        <v>0</v>
      </c>
      <c r="K51" s="48"/>
      <c r="L51" s="46">
        <v>241</v>
      </c>
      <c r="M51" s="26">
        <f t="shared" si="14"/>
        <v>6</v>
      </c>
      <c r="N51" s="49"/>
      <c r="O51" s="60">
        <v>244</v>
      </c>
      <c r="P51" s="61">
        <f t="shared" si="15"/>
        <v>1</v>
      </c>
      <c r="Q51" s="65"/>
      <c r="R51" s="60"/>
      <c r="S51" s="61" t="str">
        <f t="shared" si="16"/>
        <v>0</v>
      </c>
      <c r="T51" s="65"/>
      <c r="U51" s="50"/>
      <c r="V51" s="26" t="str">
        <f t="shared" si="24"/>
        <v>0</v>
      </c>
      <c r="W51" s="151"/>
      <c r="X51" s="34">
        <f t="shared" si="17"/>
        <v>7</v>
      </c>
      <c r="Y51" s="74">
        <f t="shared" si="18"/>
        <v>0</v>
      </c>
      <c r="Z51" s="75">
        <f t="shared" si="19"/>
        <v>0</v>
      </c>
      <c r="AA51" s="75">
        <f t="shared" si="20"/>
        <v>6</v>
      </c>
      <c r="AB51" s="75">
        <f t="shared" si="21"/>
        <v>1</v>
      </c>
      <c r="AC51" s="75">
        <f t="shared" si="22"/>
        <v>0</v>
      </c>
      <c r="AD51" s="75">
        <f t="shared" si="23"/>
        <v>0</v>
      </c>
    </row>
    <row r="52" spans="1:31" ht="23.25">
      <c r="A52" s="23">
        <v>44</v>
      </c>
      <c r="B52" s="83" t="s">
        <v>79</v>
      </c>
      <c r="C52" s="83" t="s">
        <v>41</v>
      </c>
      <c r="D52" s="86">
        <v>1998</v>
      </c>
      <c r="E52" s="107"/>
      <c r="F52" s="107" t="str">
        <f t="shared" si="13"/>
        <v>0</v>
      </c>
      <c r="G52" s="108"/>
      <c r="H52" s="129"/>
      <c r="I52" s="130"/>
      <c r="J52" s="111" t="str">
        <f t="shared" si="12"/>
        <v>0</v>
      </c>
      <c r="K52" s="131"/>
      <c r="L52" s="113"/>
      <c r="M52" s="107" t="str">
        <f t="shared" si="14"/>
        <v>0</v>
      </c>
      <c r="N52" s="114"/>
      <c r="O52" s="115">
        <v>239</v>
      </c>
      <c r="P52" s="116">
        <f t="shared" si="15"/>
        <v>6</v>
      </c>
      <c r="Q52" s="117"/>
      <c r="R52" s="115"/>
      <c r="S52" s="116" t="str">
        <f t="shared" si="16"/>
        <v>0</v>
      </c>
      <c r="T52" s="117"/>
      <c r="U52" s="132"/>
      <c r="V52" s="107" t="str">
        <f t="shared" si="24"/>
        <v>0</v>
      </c>
      <c r="W52" s="153"/>
      <c r="X52" s="133">
        <f t="shared" si="17"/>
        <v>6</v>
      </c>
      <c r="Y52" s="74">
        <f t="shared" si="18"/>
        <v>0</v>
      </c>
      <c r="Z52" s="75">
        <f t="shared" si="19"/>
        <v>0</v>
      </c>
      <c r="AA52" s="75">
        <f t="shared" si="20"/>
        <v>0</v>
      </c>
      <c r="AB52" s="75">
        <f t="shared" si="21"/>
        <v>6</v>
      </c>
      <c r="AC52" s="75">
        <f t="shared" si="22"/>
        <v>0</v>
      </c>
      <c r="AD52" s="75">
        <f t="shared" si="23"/>
        <v>0</v>
      </c>
    </row>
    <row r="53" spans="1:31" ht="23.25">
      <c r="A53" s="23">
        <v>45</v>
      </c>
      <c r="B53" s="68" t="s">
        <v>71</v>
      </c>
      <c r="C53" s="83" t="s">
        <v>41</v>
      </c>
      <c r="D53" s="86">
        <v>1998</v>
      </c>
      <c r="E53" s="26"/>
      <c r="F53" s="26" t="str">
        <f t="shared" si="13"/>
        <v>0</v>
      </c>
      <c r="G53" s="36"/>
      <c r="H53" s="38"/>
      <c r="I53" s="43"/>
      <c r="J53" s="35" t="str">
        <f t="shared" si="12"/>
        <v>0</v>
      </c>
      <c r="K53" s="40"/>
      <c r="L53" s="37">
        <v>242</v>
      </c>
      <c r="M53" s="26">
        <f t="shared" si="14"/>
        <v>5</v>
      </c>
      <c r="N53" s="41"/>
      <c r="O53" s="29"/>
      <c r="P53" s="61" t="str">
        <f t="shared" si="15"/>
        <v>0</v>
      </c>
      <c r="Q53" s="62"/>
      <c r="R53" s="29"/>
      <c r="S53" s="61" t="str">
        <f t="shared" si="16"/>
        <v>0</v>
      </c>
      <c r="T53" s="62"/>
      <c r="U53" s="42"/>
      <c r="V53" s="26" t="str">
        <f>IF(U53=0,"0",($V$8)-(U53)+20)</f>
        <v>0</v>
      </c>
      <c r="W53" s="148"/>
      <c r="X53" s="34">
        <f t="shared" si="17"/>
        <v>5</v>
      </c>
      <c r="Y53" s="74">
        <f t="shared" si="18"/>
        <v>0</v>
      </c>
      <c r="Z53" s="75">
        <f t="shared" si="19"/>
        <v>0</v>
      </c>
      <c r="AA53" s="75">
        <f t="shared" si="20"/>
        <v>5</v>
      </c>
      <c r="AB53" s="75">
        <f t="shared" si="21"/>
        <v>0</v>
      </c>
      <c r="AC53" s="75">
        <f t="shared" si="22"/>
        <v>0</v>
      </c>
      <c r="AD53" s="75">
        <f t="shared" si="23"/>
        <v>0</v>
      </c>
    </row>
    <row r="54" spans="1:31" ht="23.25">
      <c r="A54" s="23">
        <v>46</v>
      </c>
      <c r="B54" s="68" t="s">
        <v>73</v>
      </c>
      <c r="C54" s="83" t="s">
        <v>23</v>
      </c>
      <c r="D54" s="86">
        <v>1999</v>
      </c>
      <c r="E54" s="26"/>
      <c r="F54" s="26" t="str">
        <f t="shared" si="13"/>
        <v>0</v>
      </c>
      <c r="G54" s="36"/>
      <c r="H54" s="38"/>
      <c r="I54" s="43"/>
      <c r="J54" s="35" t="str">
        <f t="shared" si="12"/>
        <v>0</v>
      </c>
      <c r="K54" s="54"/>
      <c r="L54" s="53">
        <v>243</v>
      </c>
      <c r="M54" s="26">
        <f t="shared" si="14"/>
        <v>4</v>
      </c>
      <c r="N54" s="55"/>
      <c r="O54" s="63"/>
      <c r="P54" s="61" t="str">
        <f t="shared" si="15"/>
        <v>0</v>
      </c>
      <c r="Q54" s="62"/>
      <c r="R54" s="29"/>
      <c r="S54" s="61" t="str">
        <f t="shared" si="16"/>
        <v>0</v>
      </c>
      <c r="T54" s="62"/>
      <c r="U54" s="42"/>
      <c r="V54" s="26" t="str">
        <f>IF(U54=0,"0",($V$8)-(U54)+20)</f>
        <v>0</v>
      </c>
      <c r="W54" s="148"/>
      <c r="X54" s="34">
        <f t="shared" si="17"/>
        <v>4</v>
      </c>
      <c r="Y54" s="74">
        <f t="shared" si="18"/>
        <v>0</v>
      </c>
      <c r="Z54" s="75">
        <f t="shared" si="19"/>
        <v>0</v>
      </c>
      <c r="AA54" s="75">
        <f t="shared" si="20"/>
        <v>4</v>
      </c>
      <c r="AB54" s="75">
        <f t="shared" si="21"/>
        <v>0</v>
      </c>
      <c r="AC54" s="75">
        <f t="shared" si="22"/>
        <v>0</v>
      </c>
      <c r="AD54" s="75">
        <f t="shared" si="23"/>
        <v>0</v>
      </c>
      <c r="AE54" s="74">
        <f>SUM(F52:G52)</f>
        <v>0</v>
      </c>
    </row>
    <row r="55" spans="1:31" ht="23.25">
      <c r="A55" s="24"/>
      <c r="B55" s="68" t="s">
        <v>75</v>
      </c>
      <c r="C55" s="83" t="s">
        <v>9</v>
      </c>
      <c r="D55" s="86">
        <v>1995</v>
      </c>
      <c r="E55" s="26"/>
      <c r="F55" s="26" t="str">
        <f t="shared" si="13"/>
        <v>0</v>
      </c>
      <c r="G55" s="36"/>
      <c r="H55" s="38">
        <v>163</v>
      </c>
      <c r="I55" s="43"/>
      <c r="J55" s="35">
        <f t="shared" si="12"/>
        <v>4</v>
      </c>
      <c r="K55" s="54"/>
      <c r="L55" s="53"/>
      <c r="M55" s="26" t="str">
        <f t="shared" si="14"/>
        <v>0</v>
      </c>
      <c r="N55" s="55"/>
      <c r="O55" s="63"/>
      <c r="P55" s="61" t="str">
        <f t="shared" si="15"/>
        <v>0</v>
      </c>
      <c r="Q55" s="62"/>
      <c r="R55" s="29"/>
      <c r="S55" s="61" t="str">
        <f t="shared" si="16"/>
        <v>0</v>
      </c>
      <c r="T55" s="62"/>
      <c r="U55" s="42"/>
      <c r="V55" s="26" t="str">
        <f>IF(U55=0,"0",($V$8)-(U55)+20)</f>
        <v>0</v>
      </c>
      <c r="W55" s="148"/>
      <c r="X55" s="34">
        <f t="shared" si="17"/>
        <v>4</v>
      </c>
      <c r="Y55" s="74">
        <f t="shared" si="18"/>
        <v>0</v>
      </c>
      <c r="Z55" s="75">
        <f t="shared" si="19"/>
        <v>4</v>
      </c>
      <c r="AA55" s="75">
        <f t="shared" si="20"/>
        <v>0</v>
      </c>
      <c r="AB55" s="75">
        <f t="shared" si="21"/>
        <v>0</v>
      </c>
      <c r="AC55" s="75">
        <f t="shared" si="22"/>
        <v>0</v>
      </c>
      <c r="AD55" s="75">
        <f t="shared" si="23"/>
        <v>0</v>
      </c>
    </row>
    <row r="56" spans="1:31" ht="23.25">
      <c r="A56" s="23">
        <v>48</v>
      </c>
      <c r="B56" s="68" t="s">
        <v>67</v>
      </c>
      <c r="C56" s="68" t="s">
        <v>8</v>
      </c>
      <c r="D56" s="69">
        <v>1997</v>
      </c>
      <c r="E56" s="26">
        <v>316</v>
      </c>
      <c r="F56" s="26">
        <f t="shared" si="13"/>
        <v>3</v>
      </c>
      <c r="G56" s="36"/>
      <c r="H56" s="38"/>
      <c r="I56" s="43"/>
      <c r="J56" s="35" t="str">
        <f t="shared" si="12"/>
        <v>0</v>
      </c>
      <c r="K56" s="40"/>
      <c r="L56" s="37"/>
      <c r="M56" s="26" t="str">
        <f t="shared" si="14"/>
        <v>0</v>
      </c>
      <c r="N56" s="41"/>
      <c r="O56" s="29"/>
      <c r="P56" s="61" t="str">
        <f t="shared" si="15"/>
        <v>0</v>
      </c>
      <c r="Q56" s="62"/>
      <c r="R56" s="29"/>
      <c r="S56" s="61" t="str">
        <f t="shared" si="16"/>
        <v>0</v>
      </c>
      <c r="T56" s="62"/>
      <c r="U56" s="42"/>
      <c r="V56" s="26" t="str">
        <f t="shared" ref="V56:V61" si="25">IF(U56=0,"0",($V$8)-(U56)+25)</f>
        <v>0</v>
      </c>
      <c r="W56" s="148"/>
      <c r="X56" s="34">
        <f t="shared" si="17"/>
        <v>3</v>
      </c>
      <c r="Y56" s="74">
        <f t="shared" si="18"/>
        <v>3</v>
      </c>
      <c r="Z56" s="75">
        <f t="shared" si="19"/>
        <v>0</v>
      </c>
      <c r="AA56" s="75">
        <f t="shared" si="20"/>
        <v>0</v>
      </c>
      <c r="AB56" s="75">
        <f t="shared" si="21"/>
        <v>0</v>
      </c>
      <c r="AC56" s="75">
        <f t="shared" si="22"/>
        <v>0</v>
      </c>
      <c r="AD56" s="75">
        <f t="shared" si="23"/>
        <v>0</v>
      </c>
    </row>
    <row r="57" spans="1:31" ht="23.25">
      <c r="A57" s="23"/>
      <c r="B57" s="83" t="s">
        <v>49</v>
      </c>
      <c r="C57" s="83" t="s">
        <v>10</v>
      </c>
      <c r="D57" s="86">
        <v>1996</v>
      </c>
      <c r="E57" s="84"/>
      <c r="F57" s="107" t="str">
        <f t="shared" si="13"/>
        <v>0</v>
      </c>
      <c r="G57" s="108"/>
      <c r="H57" s="129"/>
      <c r="I57" s="134"/>
      <c r="J57" s="111" t="str">
        <f t="shared" si="12"/>
        <v>0</v>
      </c>
      <c r="K57" s="135"/>
      <c r="L57" s="136"/>
      <c r="M57" s="107" t="str">
        <f t="shared" si="14"/>
        <v>0</v>
      </c>
      <c r="N57" s="137"/>
      <c r="O57" s="138">
        <v>242</v>
      </c>
      <c r="P57" s="116">
        <f t="shared" si="15"/>
        <v>3</v>
      </c>
      <c r="Q57" s="139"/>
      <c r="R57" s="138"/>
      <c r="S57" s="116" t="str">
        <f t="shared" si="16"/>
        <v>0</v>
      </c>
      <c r="T57" s="139"/>
      <c r="U57" s="132"/>
      <c r="V57" s="107" t="str">
        <f t="shared" si="25"/>
        <v>0</v>
      </c>
      <c r="W57" s="148"/>
      <c r="X57" s="34">
        <f t="shared" si="17"/>
        <v>3</v>
      </c>
      <c r="Y57" s="74">
        <f t="shared" si="18"/>
        <v>0</v>
      </c>
      <c r="Z57" s="75">
        <f t="shared" si="19"/>
        <v>0</v>
      </c>
      <c r="AA57" s="75">
        <f t="shared" si="20"/>
        <v>0</v>
      </c>
      <c r="AB57" s="75">
        <f t="shared" si="21"/>
        <v>3</v>
      </c>
      <c r="AC57" s="75">
        <f t="shared" si="22"/>
        <v>0</v>
      </c>
      <c r="AD57" s="75">
        <f t="shared" si="23"/>
        <v>0</v>
      </c>
    </row>
    <row r="58" spans="1:31" ht="23.25">
      <c r="A58" s="23"/>
      <c r="B58" s="83" t="s">
        <v>84</v>
      </c>
      <c r="C58" s="83"/>
      <c r="D58" s="121"/>
      <c r="E58" s="79"/>
      <c r="F58" s="26" t="str">
        <f t="shared" si="13"/>
        <v>0</v>
      </c>
      <c r="G58" s="36"/>
      <c r="H58" s="38"/>
      <c r="I58" s="43"/>
      <c r="J58" s="35" t="str">
        <f t="shared" si="12"/>
        <v>0</v>
      </c>
      <c r="K58" s="40"/>
      <c r="L58" s="37"/>
      <c r="M58" s="26" t="str">
        <f t="shared" si="14"/>
        <v>0</v>
      </c>
      <c r="N58" s="41"/>
      <c r="O58" s="29"/>
      <c r="P58" s="61" t="str">
        <f t="shared" si="15"/>
        <v>0</v>
      </c>
      <c r="Q58" s="62"/>
      <c r="R58" s="29">
        <v>234</v>
      </c>
      <c r="S58" s="61">
        <f t="shared" si="16"/>
        <v>3</v>
      </c>
      <c r="T58" s="62"/>
      <c r="U58" s="42"/>
      <c r="V58" s="26" t="str">
        <f t="shared" si="25"/>
        <v>0</v>
      </c>
      <c r="W58" s="148"/>
      <c r="X58" s="34">
        <f t="shared" si="17"/>
        <v>3</v>
      </c>
      <c r="Y58" s="74">
        <f t="shared" si="18"/>
        <v>0</v>
      </c>
      <c r="Z58" s="75">
        <f t="shared" si="19"/>
        <v>0</v>
      </c>
      <c r="AA58" s="75">
        <f t="shared" si="20"/>
        <v>0</v>
      </c>
      <c r="AB58" s="75">
        <f t="shared" si="21"/>
        <v>0</v>
      </c>
      <c r="AC58" s="75">
        <f t="shared" si="22"/>
        <v>3</v>
      </c>
      <c r="AD58" s="75">
        <f t="shared" si="23"/>
        <v>0</v>
      </c>
    </row>
    <row r="59" spans="1:31" ht="23.25">
      <c r="A59" s="23">
        <v>51</v>
      </c>
      <c r="B59" s="83" t="s">
        <v>81</v>
      </c>
      <c r="C59" s="83" t="s">
        <v>41</v>
      </c>
      <c r="D59" s="86">
        <v>1998</v>
      </c>
      <c r="E59" s="107"/>
      <c r="F59" s="107" t="str">
        <f t="shared" si="13"/>
        <v>0</v>
      </c>
      <c r="G59" s="108"/>
      <c r="H59" s="129"/>
      <c r="I59" s="134"/>
      <c r="J59" s="35" t="str">
        <f t="shared" si="12"/>
        <v>0</v>
      </c>
      <c r="K59" s="40"/>
      <c r="L59" s="37"/>
      <c r="M59" s="26" t="str">
        <f t="shared" si="14"/>
        <v>0</v>
      </c>
      <c r="N59" s="41"/>
      <c r="O59" s="29">
        <v>243</v>
      </c>
      <c r="P59" s="61">
        <f t="shared" si="15"/>
        <v>2</v>
      </c>
      <c r="Q59" s="62"/>
      <c r="R59" s="29"/>
      <c r="S59" s="61" t="str">
        <f t="shared" si="16"/>
        <v>0</v>
      </c>
      <c r="T59" s="62"/>
      <c r="U59" s="42"/>
      <c r="V59" s="26" t="str">
        <f t="shared" si="25"/>
        <v>0</v>
      </c>
      <c r="W59" s="148"/>
      <c r="X59" s="34">
        <f t="shared" si="17"/>
        <v>2</v>
      </c>
      <c r="Y59" s="74">
        <f t="shared" si="18"/>
        <v>0</v>
      </c>
      <c r="Z59" s="75">
        <f t="shared" si="19"/>
        <v>0</v>
      </c>
      <c r="AA59" s="75">
        <f t="shared" si="20"/>
        <v>0</v>
      </c>
      <c r="AB59" s="75">
        <f t="shared" si="21"/>
        <v>2</v>
      </c>
      <c r="AC59" s="75">
        <f t="shared" si="22"/>
        <v>0</v>
      </c>
      <c r="AD59" s="75">
        <f t="shared" si="23"/>
        <v>0</v>
      </c>
    </row>
    <row r="60" spans="1:31" ht="23.25">
      <c r="A60" s="24">
        <v>52</v>
      </c>
      <c r="B60" s="83" t="s">
        <v>80</v>
      </c>
      <c r="C60" s="83" t="s">
        <v>8</v>
      </c>
      <c r="D60" s="86">
        <v>1997</v>
      </c>
      <c r="E60" s="107"/>
      <c r="F60" s="26" t="str">
        <f t="shared" si="13"/>
        <v>0</v>
      </c>
      <c r="G60" s="36"/>
      <c r="H60" s="38"/>
      <c r="I60" s="43"/>
      <c r="J60" s="35" t="str">
        <f t="shared" si="12"/>
        <v>0</v>
      </c>
      <c r="K60" s="52"/>
      <c r="L60" s="37"/>
      <c r="M60" s="26" t="str">
        <f t="shared" si="14"/>
        <v>0</v>
      </c>
      <c r="N60" s="41"/>
      <c r="O60" s="29">
        <v>244</v>
      </c>
      <c r="P60" s="61">
        <f t="shared" si="15"/>
        <v>1</v>
      </c>
      <c r="Q60" s="62"/>
      <c r="R60" s="29"/>
      <c r="S60" s="61" t="str">
        <f t="shared" si="16"/>
        <v>0</v>
      </c>
      <c r="T60" s="62"/>
      <c r="U60" s="42"/>
      <c r="V60" s="26" t="str">
        <f t="shared" si="25"/>
        <v>0</v>
      </c>
      <c r="W60" s="148"/>
      <c r="X60" s="34">
        <f t="shared" si="17"/>
        <v>1</v>
      </c>
      <c r="Y60" s="74">
        <f t="shared" si="18"/>
        <v>0</v>
      </c>
      <c r="Z60" s="75">
        <f t="shared" si="19"/>
        <v>0</v>
      </c>
      <c r="AA60" s="75">
        <f t="shared" si="20"/>
        <v>0</v>
      </c>
      <c r="AB60" s="75">
        <f t="shared" si="21"/>
        <v>1</v>
      </c>
      <c r="AC60" s="75">
        <f t="shared" si="22"/>
        <v>0</v>
      </c>
      <c r="AD60" s="75">
        <f t="shared" si="23"/>
        <v>0</v>
      </c>
    </row>
    <row r="61" spans="1:31" ht="23.25">
      <c r="A61" s="23"/>
      <c r="B61" s="83" t="s">
        <v>85</v>
      </c>
      <c r="C61" s="83" t="s">
        <v>10</v>
      </c>
      <c r="D61" s="86">
        <v>1996</v>
      </c>
      <c r="E61" s="107"/>
      <c r="F61" s="26" t="str">
        <f t="shared" si="13"/>
        <v>0</v>
      </c>
      <c r="G61" s="36"/>
      <c r="H61" s="38"/>
      <c r="I61" s="43"/>
      <c r="J61" s="35" t="str">
        <f t="shared" si="12"/>
        <v>0</v>
      </c>
      <c r="K61" s="52"/>
      <c r="L61" s="37"/>
      <c r="M61" s="26" t="str">
        <f t="shared" si="14"/>
        <v>0</v>
      </c>
      <c r="N61" s="41"/>
      <c r="O61" s="29"/>
      <c r="P61" s="61" t="str">
        <f t="shared" si="15"/>
        <v>0</v>
      </c>
      <c r="Q61" s="62"/>
      <c r="R61" s="29"/>
      <c r="S61" s="61" t="str">
        <f t="shared" si="16"/>
        <v>0</v>
      </c>
      <c r="T61" s="62"/>
      <c r="U61" s="42">
        <v>327</v>
      </c>
      <c r="V61" s="26">
        <f t="shared" si="25"/>
        <v>1</v>
      </c>
      <c r="W61" s="148"/>
      <c r="X61" s="34">
        <f t="shared" si="17"/>
        <v>1</v>
      </c>
      <c r="Y61" s="74">
        <f t="shared" si="18"/>
        <v>0</v>
      </c>
      <c r="Z61" s="75">
        <f t="shared" si="19"/>
        <v>0</v>
      </c>
      <c r="AA61" s="75">
        <f t="shared" si="20"/>
        <v>0</v>
      </c>
      <c r="AB61" s="75">
        <f t="shared" si="21"/>
        <v>0</v>
      </c>
      <c r="AC61" s="75">
        <f t="shared" si="22"/>
        <v>0</v>
      </c>
      <c r="AD61" s="75">
        <f t="shared" si="23"/>
        <v>1</v>
      </c>
    </row>
  </sheetData>
  <sortState ref="B9:AD61">
    <sortCondition descending="1" ref="X9:X61"/>
  </sortState>
  <mergeCells count="26">
    <mergeCell ref="U7:U8"/>
    <mergeCell ref="W7:W8"/>
    <mergeCell ref="X7:X8"/>
    <mergeCell ref="B7:B8"/>
    <mergeCell ref="A7:A8"/>
    <mergeCell ref="N7:N8"/>
    <mergeCell ref="O7:O8"/>
    <mergeCell ref="Q7:Q8"/>
    <mergeCell ref="R7:R8"/>
    <mergeCell ref="T7:T8"/>
    <mergeCell ref="D7:D8"/>
    <mergeCell ref="E7:E8"/>
    <mergeCell ref="G7:G8"/>
    <mergeCell ref="L7:L8"/>
    <mergeCell ref="E5:G5"/>
    <mergeCell ref="E6:G6"/>
    <mergeCell ref="U5:W5"/>
    <mergeCell ref="U6:W6"/>
    <mergeCell ref="H5:K5"/>
    <mergeCell ref="H6:K6"/>
    <mergeCell ref="L5:N5"/>
    <mergeCell ref="L6:N6"/>
    <mergeCell ref="O5:Q5"/>
    <mergeCell ref="O6:Q6"/>
    <mergeCell ref="R5:T5"/>
    <mergeCell ref="R6:T6"/>
  </mergeCells>
  <phoneticPr fontId="0" type="noConversion"/>
  <printOptions horizontalCentered="1"/>
  <pageMargins left="0.15748031496062992" right="0.15748031496062992" top="0.15748031496062992" bottom="0.43307086614173229" header="0.19685039370078741" footer="0.27559055118110237"/>
  <pageSetup paperSize="9" scale="48" orientation="landscape" r:id="rId1"/>
  <headerFooter alignWithMargins="0">
    <oddFooter>&amp;L&amp;"Tahoma,Negrita Cursiva"&amp;14Página &amp;P&amp;C&amp;"NewsGothic,Negrita Cursiva"&amp;14Comité Técnico Amateur Femenino - RANKING GIRLS 2013&amp;R&amp;"NewsGothic,Negrita Cursiva"&amp;14&amp;D</oddFooter>
  </headerFooter>
  <drawing r:id="rId2"/>
  <legacyDrawing r:id="rId3"/>
  <oleObjects>
    <mc:AlternateContent xmlns:mc="http://schemas.openxmlformats.org/markup-compatibility/2006">
      <mc:Choice Requires="x14">
        <oleObject progId="Word.Picture.8" shapeId="1067" r:id="rId4">
          <objectPr defaultSize="0" autoPict="0" r:id="rId5">
            <anchor moveWithCells="1" sizeWithCells="1">
              <from>
                <xdr:col>1</xdr:col>
                <xdr:colOff>1104900</xdr:colOff>
                <xdr:row>1</xdr:row>
                <xdr:rowOff>209550</xdr:rowOff>
              </from>
              <to>
                <xdr:col>1</xdr:col>
                <xdr:colOff>2619375</xdr:colOff>
                <xdr:row>5</xdr:row>
                <xdr:rowOff>19050</xdr:rowOff>
              </to>
            </anchor>
          </objectPr>
        </oleObject>
      </mc:Choice>
      <mc:Fallback>
        <oleObject progId="Word.Picture.8" shapeId="1067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>
      <selection activeCell="A10" sqref="A10"/>
    </sheetView>
  </sheetViews>
  <sheetFormatPr baseColWidth="10" defaultRowHeight="15"/>
  <sheetData>
    <row r="1" spans="1:1">
      <c r="A1">
        <v>21</v>
      </c>
    </row>
    <row r="2" spans="1:1">
      <c r="A2">
        <v>25</v>
      </c>
    </row>
    <row r="3" spans="1:1">
      <c r="A3">
        <v>26</v>
      </c>
    </row>
    <row r="4" spans="1:1">
      <c r="A4">
        <v>28</v>
      </c>
    </row>
    <row r="5" spans="1:1">
      <c r="A5">
        <v>32</v>
      </c>
    </row>
    <row r="6" spans="1:1">
      <c r="A6">
        <v>44</v>
      </c>
    </row>
    <row r="10" spans="1:1">
      <c r="A10">
        <f>SUM(A1:A9)-SMALL(A1:A6,1)-SMALL(A1:A6,2)</f>
        <v>130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7D027B8-6709-4A74-9079-D68E8F8B5A9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2F869BA-396C-4F02-A129-05C2ED191A6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DED4CE0C-05C3-414B-A016-D7F1135BBB58}">
  <ds:schemaRefs>
    <ds:schemaRef ds:uri="http://www.w3.org/XML/1998/namespace"/>
    <ds:schemaRef ds:uri="http://schemas.microsoft.com/office/2006/metadata/properties"/>
    <ds:schemaRef ds:uri="http://purl.org/dc/terms/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Puesto 1-32</vt:lpstr>
      <vt:lpstr>Hoja1</vt:lpstr>
      <vt:lpstr>'Puesto 1-32'!Área_de_impresión</vt:lpstr>
      <vt:lpstr>'Puesto 1-32'!Títulos_a_imprimir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Ranking Femenino</dc:title>
  <dc:creator>Elena Vecino</dc:creator>
  <cp:lastModifiedBy>EVECINO</cp:lastModifiedBy>
  <cp:lastPrinted>2013-06-03T13:36:46Z</cp:lastPrinted>
  <dcterms:created xsi:type="dcterms:W3CDTF">1998-09-16T11:15:21Z</dcterms:created>
  <dcterms:modified xsi:type="dcterms:W3CDTF">2013-06-03T13:36:53Z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